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8_{55E6D0F5-8E95-4BC3-8448-CD772EB1610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お見積もり書 " sheetId="10" r:id="rId1"/>
    <sheet name="記入例" sheetId="12" r:id="rId2"/>
    <sheet name="商品価格" sheetId="6" state="hidden" r:id="rId3"/>
  </sheets>
  <definedNames>
    <definedName name="_xlnm.Print_Area" localSheetId="0">'お見積もり書 '!$B$1:$H$49</definedName>
    <definedName name="_xlnm.Print_Area" localSheetId="1">記入例!$B$1:$J$49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43" i="6" l="1"/>
  <c r="A2042" i="6"/>
  <c r="A2041" i="6"/>
  <c r="A2040" i="6"/>
  <c r="A2039" i="6"/>
  <c r="A2038" i="6"/>
  <c r="A2037" i="6"/>
  <c r="A2036" i="6"/>
  <c r="A2035" i="6"/>
  <c r="A2034" i="6"/>
  <c r="A2033" i="6"/>
  <c r="A2032" i="6"/>
  <c r="A2031" i="6"/>
  <c r="E2030" i="6"/>
  <c r="A2030" i="6"/>
  <c r="E2029" i="6"/>
  <c r="A2029" i="6"/>
  <c r="E2028" i="6"/>
  <c r="A2028" i="6"/>
  <c r="E2027" i="6"/>
  <c r="A2027" i="6"/>
  <c r="E2026" i="6"/>
  <c r="A2026" i="6"/>
  <c r="E2025" i="6"/>
  <c r="A2025" i="6"/>
  <c r="E2024" i="6"/>
  <c r="A2024" i="6"/>
  <c r="E2023" i="6"/>
  <c r="A2023" i="6"/>
  <c r="E2022" i="6"/>
  <c r="A2022" i="6"/>
  <c r="E2021" i="6"/>
  <c r="A2021" i="6"/>
  <c r="E2020" i="6"/>
  <c r="A2020" i="6"/>
  <c r="E2019" i="6"/>
  <c r="A2019" i="6"/>
  <c r="E2018" i="6"/>
  <c r="A2018" i="6"/>
  <c r="E2017" i="6"/>
  <c r="A2017" i="6"/>
  <c r="E2016" i="6"/>
  <c r="A2016" i="6"/>
  <c r="E2015" i="6"/>
  <c r="A2015" i="6"/>
  <c r="E2014" i="6"/>
  <c r="A2014" i="6"/>
  <c r="E2013" i="6"/>
  <c r="A2013" i="6"/>
  <c r="E2012" i="6"/>
  <c r="A2012" i="6"/>
  <c r="E2011" i="6"/>
  <c r="A2011" i="6"/>
  <c r="E2010" i="6"/>
  <c r="A2010" i="6"/>
  <c r="E2009" i="6"/>
  <c r="A2009" i="6"/>
  <c r="E2008" i="6"/>
  <c r="A2008" i="6"/>
  <c r="E2007" i="6"/>
  <c r="A2007" i="6"/>
  <c r="E2006" i="6"/>
  <c r="A2006" i="6"/>
  <c r="E2005" i="6"/>
  <c r="A2005" i="6"/>
  <c r="E2004" i="6"/>
  <c r="A2004" i="6"/>
  <c r="E2003" i="6"/>
  <c r="A2003" i="6"/>
  <c r="E2002" i="6"/>
  <c r="A2002" i="6"/>
  <c r="E2001" i="6"/>
  <c r="A2001" i="6"/>
  <c r="E2000" i="6"/>
  <c r="A2000" i="6"/>
  <c r="E1999" i="6"/>
  <c r="A1999" i="6"/>
  <c r="E1998" i="6"/>
  <c r="A1998" i="6"/>
  <c r="E1997" i="6"/>
  <c r="A1997" i="6"/>
  <c r="E1996" i="6"/>
  <c r="A1996" i="6"/>
  <c r="E1995" i="6"/>
  <c r="A1995" i="6"/>
  <c r="E1994" i="6"/>
  <c r="A1994" i="6"/>
  <c r="E1993" i="6"/>
  <c r="A1993" i="6"/>
  <c r="E1992" i="6"/>
  <c r="A1992" i="6"/>
  <c r="E1991" i="6"/>
  <c r="A1991" i="6"/>
  <c r="E1990" i="6"/>
  <c r="A1990" i="6"/>
  <c r="E1989" i="6"/>
  <c r="A1989" i="6"/>
  <c r="E1988" i="6"/>
  <c r="A1988" i="6"/>
  <c r="E1987" i="6"/>
  <c r="A1987" i="6"/>
  <c r="E1986" i="6"/>
  <c r="A1986" i="6"/>
  <c r="E1985" i="6"/>
  <c r="A1985" i="6"/>
  <c r="E1984" i="6"/>
  <c r="A1984" i="6"/>
  <c r="E1983" i="6"/>
  <c r="A1983" i="6"/>
  <c r="E1982" i="6"/>
  <c r="A1982" i="6"/>
  <c r="E1981" i="6"/>
  <c r="A1981" i="6"/>
  <c r="E1980" i="6"/>
  <c r="A1980" i="6"/>
  <c r="E1979" i="6"/>
  <c r="A1979" i="6"/>
  <c r="E1978" i="6"/>
  <c r="A1978" i="6"/>
  <c r="E1977" i="6"/>
  <c r="A1977" i="6"/>
  <c r="E1976" i="6"/>
  <c r="A1976" i="6"/>
  <c r="E1975" i="6"/>
  <c r="A1975" i="6"/>
  <c r="E1974" i="6"/>
  <c r="A1974" i="6"/>
  <c r="E1973" i="6"/>
  <c r="A1973" i="6"/>
  <c r="E1972" i="6"/>
  <c r="A1972" i="6"/>
  <c r="E1971" i="6"/>
  <c r="A1971" i="6"/>
  <c r="E1970" i="6"/>
  <c r="A1970" i="6"/>
  <c r="E1969" i="6"/>
  <c r="A1969" i="6"/>
  <c r="E1968" i="6"/>
  <c r="A1968" i="6"/>
  <c r="E1967" i="6"/>
  <c r="A1967" i="6"/>
  <c r="E1966" i="6"/>
  <c r="A1966" i="6"/>
  <c r="E1965" i="6"/>
  <c r="A1965" i="6"/>
  <c r="E1964" i="6"/>
  <c r="A1964" i="6"/>
  <c r="E1963" i="6"/>
  <c r="A1963" i="6"/>
  <c r="E1962" i="6"/>
  <c r="A1962" i="6"/>
  <c r="E1961" i="6"/>
  <c r="A1961" i="6"/>
  <c r="E1960" i="6"/>
  <c r="A1960" i="6"/>
  <c r="E1959" i="6"/>
  <c r="A1959" i="6"/>
  <c r="E1958" i="6"/>
  <c r="A1958" i="6"/>
  <c r="E1957" i="6"/>
  <c r="A1957" i="6"/>
  <c r="E1956" i="6"/>
  <c r="A1956" i="6"/>
  <c r="E1955" i="6"/>
  <c r="A1955" i="6"/>
  <c r="E1954" i="6"/>
  <c r="A1954" i="6"/>
  <c r="E1953" i="6"/>
  <c r="A1953" i="6"/>
  <c r="E1952" i="6"/>
  <c r="A1952" i="6"/>
  <c r="E1951" i="6"/>
  <c r="A1951" i="6"/>
  <c r="E1950" i="6"/>
  <c r="A1950" i="6"/>
  <c r="E1949" i="6"/>
  <c r="A1949" i="6"/>
  <c r="E1948" i="6"/>
  <c r="A1948" i="6"/>
  <c r="E1947" i="6"/>
  <c r="A1947" i="6"/>
  <c r="E1946" i="6"/>
  <c r="A1946" i="6"/>
  <c r="E1945" i="6"/>
  <c r="A1945" i="6"/>
  <c r="E1944" i="6"/>
  <c r="A1944" i="6"/>
  <c r="E1943" i="6"/>
  <c r="A1943" i="6"/>
  <c r="E1942" i="6"/>
  <c r="A1942" i="6"/>
  <c r="E1941" i="6"/>
  <c r="A1941" i="6"/>
  <c r="E1940" i="6"/>
  <c r="A1940" i="6"/>
  <c r="E1939" i="6"/>
  <c r="A1939" i="6"/>
  <c r="E1938" i="6"/>
  <c r="A1938" i="6"/>
  <c r="E1937" i="6"/>
  <c r="A1937" i="6"/>
  <c r="E1936" i="6"/>
  <c r="A1936" i="6"/>
  <c r="E1935" i="6"/>
  <c r="A1935" i="6"/>
  <c r="E1934" i="6"/>
  <c r="A1934" i="6"/>
  <c r="E1933" i="6"/>
  <c r="A1933" i="6"/>
  <c r="E1932" i="6"/>
  <c r="A1932" i="6"/>
  <c r="E1931" i="6"/>
  <c r="A1931" i="6"/>
  <c r="E1930" i="6"/>
  <c r="A1930" i="6"/>
  <c r="E1929" i="6"/>
  <c r="A1929" i="6"/>
  <c r="E1928" i="6"/>
  <c r="A1928" i="6"/>
  <c r="E1927" i="6"/>
  <c r="A1927" i="6"/>
  <c r="E1926" i="6"/>
  <c r="A1926" i="6"/>
  <c r="E1925" i="6"/>
  <c r="A1925" i="6"/>
  <c r="E1924" i="6"/>
  <c r="A1924" i="6"/>
  <c r="E1923" i="6"/>
  <c r="A1923" i="6"/>
  <c r="E1922" i="6"/>
  <c r="A1922" i="6"/>
  <c r="E1921" i="6"/>
  <c r="A1921" i="6"/>
  <c r="E1920" i="6"/>
  <c r="A1920" i="6"/>
  <c r="E1919" i="6"/>
  <c r="A1919" i="6"/>
  <c r="E1918" i="6"/>
  <c r="A1918" i="6"/>
  <c r="E1917" i="6"/>
  <c r="A1917" i="6"/>
  <c r="E1916" i="6"/>
  <c r="A1916" i="6"/>
  <c r="E1915" i="6"/>
  <c r="A1915" i="6"/>
  <c r="E1914" i="6"/>
  <c r="A1914" i="6"/>
  <c r="E1913" i="6"/>
  <c r="A1913" i="6"/>
  <c r="E1912" i="6"/>
  <c r="A1912" i="6"/>
  <c r="E1911" i="6"/>
  <c r="A1911" i="6"/>
  <c r="E1910" i="6"/>
  <c r="A1910" i="6"/>
  <c r="E1909" i="6"/>
  <c r="A1909" i="6"/>
  <c r="E1908" i="6"/>
  <c r="A1908" i="6"/>
  <c r="E1907" i="6"/>
  <c r="A1907" i="6"/>
  <c r="E1906" i="6"/>
  <c r="A1906" i="6"/>
  <c r="E1905" i="6"/>
  <c r="A1905" i="6"/>
  <c r="E1904" i="6"/>
  <c r="A1904" i="6"/>
  <c r="E1903" i="6"/>
  <c r="A1903" i="6"/>
  <c r="E1902" i="6"/>
  <c r="A1902" i="6"/>
  <c r="E1901" i="6"/>
  <c r="A1901" i="6"/>
  <c r="E1900" i="6"/>
  <c r="A1900" i="6"/>
  <c r="E1899" i="6"/>
  <c r="A1899" i="6"/>
  <c r="E1898" i="6"/>
  <c r="A1898" i="6"/>
  <c r="E1897" i="6"/>
  <c r="A1897" i="6"/>
  <c r="E1896" i="6"/>
  <c r="A1896" i="6"/>
  <c r="E1895" i="6"/>
  <c r="A1895" i="6"/>
  <c r="E1894" i="6"/>
  <c r="A1894" i="6"/>
  <c r="E1893" i="6"/>
  <c r="A1893" i="6"/>
  <c r="E1892" i="6"/>
  <c r="A1892" i="6"/>
  <c r="E1891" i="6"/>
  <c r="A1891" i="6"/>
  <c r="E1890" i="6"/>
  <c r="A1890" i="6"/>
  <c r="E1889" i="6"/>
  <c r="A1889" i="6"/>
  <c r="E1888" i="6"/>
  <c r="A1888" i="6"/>
  <c r="E1887" i="6"/>
  <c r="A1887" i="6"/>
  <c r="E1886" i="6"/>
  <c r="A1886" i="6"/>
  <c r="E1885" i="6"/>
  <c r="A1885" i="6"/>
  <c r="E1884" i="6"/>
  <c r="A1884" i="6"/>
  <c r="E1883" i="6"/>
  <c r="A1883" i="6"/>
  <c r="E1882" i="6"/>
  <c r="A1882" i="6"/>
  <c r="E1881" i="6"/>
  <c r="A1881" i="6"/>
  <c r="E1880" i="6"/>
  <c r="A1880" i="6"/>
  <c r="E1879" i="6"/>
  <c r="A1879" i="6"/>
  <c r="E1878" i="6"/>
  <c r="A1878" i="6"/>
  <c r="E1877" i="6"/>
  <c r="A1877" i="6"/>
  <c r="E1876" i="6"/>
  <c r="A1876" i="6"/>
  <c r="E1875" i="6"/>
  <c r="A1875" i="6"/>
  <c r="E1874" i="6"/>
  <c r="A1874" i="6"/>
  <c r="E1873" i="6"/>
  <c r="A1873" i="6"/>
  <c r="E1872" i="6"/>
  <c r="A1872" i="6"/>
  <c r="E1871" i="6"/>
  <c r="A1871" i="6"/>
  <c r="E1870" i="6"/>
  <c r="A1870" i="6"/>
  <c r="E1869" i="6"/>
  <c r="A1869" i="6"/>
  <c r="E1868" i="6"/>
  <c r="A1868" i="6"/>
  <c r="E1867" i="6"/>
  <c r="A1867" i="6"/>
  <c r="E1866" i="6"/>
  <c r="A1866" i="6"/>
  <c r="E1865" i="6"/>
  <c r="A1865" i="6"/>
  <c r="E1864" i="6"/>
  <c r="A1864" i="6"/>
  <c r="E1863" i="6"/>
  <c r="A1863" i="6"/>
  <c r="E1862" i="6"/>
  <c r="A1862" i="6"/>
  <c r="E1861" i="6"/>
  <c r="A1861" i="6"/>
  <c r="E1860" i="6"/>
  <c r="A1860" i="6"/>
  <c r="E1859" i="6"/>
  <c r="A1859" i="6"/>
  <c r="E1858" i="6"/>
  <c r="A1858" i="6"/>
  <c r="E1857" i="6"/>
  <c r="A1857" i="6"/>
  <c r="E1856" i="6"/>
  <c r="A1856" i="6"/>
  <c r="E1855" i="6"/>
  <c r="A1855" i="6"/>
  <c r="E1854" i="6"/>
  <c r="A1854" i="6"/>
  <c r="E1853" i="6"/>
  <c r="A1853" i="6"/>
  <c r="E1852" i="6"/>
  <c r="A1852" i="6"/>
  <c r="E1851" i="6"/>
  <c r="A1851" i="6"/>
  <c r="E1850" i="6"/>
  <c r="A1850" i="6"/>
  <c r="E1849" i="6"/>
  <c r="A1849" i="6"/>
  <c r="E1848" i="6"/>
  <c r="A1848" i="6"/>
  <c r="E1847" i="6"/>
  <c r="A1847" i="6"/>
  <c r="E1846" i="6"/>
  <c r="A1846" i="6"/>
  <c r="E1845" i="6"/>
  <c r="A1845" i="6"/>
  <c r="E1844" i="6"/>
  <c r="A1844" i="6"/>
  <c r="E1843" i="6"/>
  <c r="A1843" i="6"/>
  <c r="E1842" i="6"/>
  <c r="A1842" i="6"/>
  <c r="E1841" i="6"/>
  <c r="A1841" i="6"/>
  <c r="E1840" i="6"/>
  <c r="A1840" i="6"/>
  <c r="E1839" i="6"/>
  <c r="A1839" i="6"/>
  <c r="E1838" i="6"/>
  <c r="A1838" i="6"/>
  <c r="E1837" i="6"/>
  <c r="A1837" i="6"/>
  <c r="E1836" i="6"/>
  <c r="A1836" i="6"/>
  <c r="E1835" i="6"/>
  <c r="A1835" i="6"/>
  <c r="E1834" i="6"/>
  <c r="A1834" i="6"/>
  <c r="E1833" i="6"/>
  <c r="A1833" i="6"/>
  <c r="E1832" i="6"/>
  <c r="A1832" i="6"/>
  <c r="E1831" i="6"/>
  <c r="A1831" i="6"/>
  <c r="E1830" i="6"/>
  <c r="A1830" i="6"/>
  <c r="E1829" i="6"/>
  <c r="A1829" i="6"/>
  <c r="E1828" i="6"/>
  <c r="A1828" i="6"/>
  <c r="E1827" i="6"/>
  <c r="A1827" i="6"/>
  <c r="E1826" i="6"/>
  <c r="A1826" i="6"/>
  <c r="E1825" i="6"/>
  <c r="A1825" i="6"/>
  <c r="E1824" i="6"/>
  <c r="A1824" i="6"/>
  <c r="E1823" i="6"/>
  <c r="A1823" i="6"/>
  <c r="E1822" i="6"/>
  <c r="A1822" i="6"/>
  <c r="E1821" i="6"/>
  <c r="A1821" i="6"/>
  <c r="E1820" i="6"/>
  <c r="A1820" i="6"/>
  <c r="E1819" i="6"/>
  <c r="A1819" i="6"/>
  <c r="E1818" i="6"/>
  <c r="A1818" i="6"/>
  <c r="E1817" i="6"/>
  <c r="A1817" i="6"/>
  <c r="E1816" i="6"/>
  <c r="A1816" i="6"/>
  <c r="E1815" i="6"/>
  <c r="A1815" i="6"/>
  <c r="E1814" i="6"/>
  <c r="A1814" i="6"/>
  <c r="E1813" i="6"/>
  <c r="A1813" i="6"/>
  <c r="E1812" i="6"/>
  <c r="A1812" i="6"/>
  <c r="E1811" i="6"/>
  <c r="A1811" i="6"/>
  <c r="E1810" i="6"/>
  <c r="A1810" i="6"/>
  <c r="E1809" i="6"/>
  <c r="A1809" i="6"/>
  <c r="E1808" i="6"/>
  <c r="A1808" i="6"/>
  <c r="E1807" i="6"/>
  <c r="A1807" i="6"/>
  <c r="E1806" i="6"/>
  <c r="A1806" i="6"/>
  <c r="E1805" i="6"/>
  <c r="A1805" i="6"/>
  <c r="E1804" i="6"/>
  <c r="A1804" i="6"/>
  <c r="E1803" i="6"/>
  <c r="A1803" i="6"/>
  <c r="E1802" i="6"/>
  <c r="A1802" i="6"/>
  <c r="E1801" i="6"/>
  <c r="A1801" i="6"/>
  <c r="E1800" i="6"/>
  <c r="A1800" i="6"/>
  <c r="E1799" i="6"/>
  <c r="A1799" i="6"/>
  <c r="E1798" i="6"/>
  <c r="A1798" i="6"/>
  <c r="E1797" i="6"/>
  <c r="A1797" i="6"/>
  <c r="E1796" i="6"/>
  <c r="A1796" i="6"/>
  <c r="E1795" i="6"/>
  <c r="A1795" i="6"/>
  <c r="E1794" i="6"/>
  <c r="A1794" i="6"/>
  <c r="E1793" i="6"/>
  <c r="A1793" i="6"/>
  <c r="E1792" i="6"/>
  <c r="A1792" i="6"/>
  <c r="E1791" i="6"/>
  <c r="A1791" i="6"/>
  <c r="E1790" i="6"/>
  <c r="A1790" i="6"/>
  <c r="E1789" i="6"/>
  <c r="A1789" i="6"/>
  <c r="E1788" i="6"/>
  <c r="A1788" i="6"/>
  <c r="E1787" i="6"/>
  <c r="A1787" i="6"/>
  <c r="E1786" i="6"/>
  <c r="A1786" i="6"/>
  <c r="E1785" i="6"/>
  <c r="A1785" i="6"/>
  <c r="E1784" i="6"/>
  <c r="A1784" i="6"/>
  <c r="E1783" i="6"/>
  <c r="A1783" i="6"/>
  <c r="E1782" i="6"/>
  <c r="A1782" i="6"/>
  <c r="E1781" i="6"/>
  <c r="A1781" i="6"/>
  <c r="E1780" i="6"/>
  <c r="A1780" i="6"/>
  <c r="E1779" i="6"/>
  <c r="A1779" i="6"/>
  <c r="E1778" i="6"/>
  <c r="A1778" i="6"/>
  <c r="E1777" i="6"/>
  <c r="A1777" i="6"/>
  <c r="E1776" i="6"/>
  <c r="A1776" i="6"/>
  <c r="E1775" i="6"/>
  <c r="A1775" i="6"/>
  <c r="E1774" i="6"/>
  <c r="A1774" i="6"/>
  <c r="E1773" i="6"/>
  <c r="A1773" i="6"/>
  <c r="E1772" i="6"/>
  <c r="A1772" i="6"/>
  <c r="E1771" i="6"/>
  <c r="A1771" i="6"/>
  <c r="E1770" i="6"/>
  <c r="A1770" i="6"/>
  <c r="E1769" i="6"/>
  <c r="A1769" i="6"/>
  <c r="E1768" i="6"/>
  <c r="A1768" i="6"/>
  <c r="E1767" i="6"/>
  <c r="A1767" i="6"/>
  <c r="E1766" i="6"/>
  <c r="A1766" i="6"/>
  <c r="E1765" i="6"/>
  <c r="A1765" i="6"/>
  <c r="E1764" i="6"/>
  <c r="A1764" i="6"/>
  <c r="E1763" i="6"/>
  <c r="A1763" i="6"/>
  <c r="E1762" i="6"/>
  <c r="A1762" i="6"/>
  <c r="E1761" i="6"/>
  <c r="A1761" i="6"/>
  <c r="E1760" i="6"/>
  <c r="A1760" i="6"/>
  <c r="E1759" i="6"/>
  <c r="A1759" i="6"/>
  <c r="E1758" i="6"/>
  <c r="A1758" i="6"/>
  <c r="E1757" i="6"/>
  <c r="A1757" i="6"/>
  <c r="E1756" i="6"/>
  <c r="A1756" i="6"/>
  <c r="E1755" i="6"/>
  <c r="A1755" i="6"/>
  <c r="E1754" i="6"/>
  <c r="A1754" i="6"/>
  <c r="E1753" i="6"/>
  <c r="A1753" i="6"/>
  <c r="E1752" i="6"/>
  <c r="A1752" i="6"/>
  <c r="E1751" i="6"/>
  <c r="A1751" i="6"/>
  <c r="E1750" i="6"/>
  <c r="A1750" i="6"/>
  <c r="E1749" i="6"/>
  <c r="A1749" i="6"/>
  <c r="E1748" i="6"/>
  <c r="A1748" i="6"/>
  <c r="E1747" i="6"/>
  <c r="A1747" i="6"/>
  <c r="E1746" i="6"/>
  <c r="A1746" i="6"/>
  <c r="E1745" i="6"/>
  <c r="A1745" i="6"/>
  <c r="E1744" i="6"/>
  <c r="A1744" i="6"/>
  <c r="E1743" i="6"/>
  <c r="A1743" i="6"/>
  <c r="E1742" i="6"/>
  <c r="A1742" i="6"/>
  <c r="E1741" i="6"/>
  <c r="A1741" i="6"/>
  <c r="E1740" i="6"/>
  <c r="A1740" i="6"/>
  <c r="E1739" i="6"/>
  <c r="A1739" i="6"/>
  <c r="E1738" i="6"/>
  <c r="A1738" i="6"/>
  <c r="E1737" i="6"/>
  <c r="A1737" i="6"/>
  <c r="E1736" i="6"/>
  <c r="A1736" i="6"/>
  <c r="E1735" i="6"/>
  <c r="A1735" i="6"/>
  <c r="E1734" i="6"/>
  <c r="A1734" i="6"/>
  <c r="E1733" i="6"/>
  <c r="A1733" i="6"/>
  <c r="E1732" i="6"/>
  <c r="A1732" i="6"/>
  <c r="E1731" i="6"/>
  <c r="A1731" i="6"/>
  <c r="E1730" i="6"/>
  <c r="A1730" i="6"/>
  <c r="E1729" i="6"/>
  <c r="A1729" i="6"/>
  <c r="E1728" i="6"/>
  <c r="A1728" i="6"/>
  <c r="E1727" i="6"/>
  <c r="A1727" i="6"/>
  <c r="E1726" i="6"/>
  <c r="A1726" i="6"/>
  <c r="E1725" i="6"/>
  <c r="A1725" i="6"/>
  <c r="E1724" i="6"/>
  <c r="A1724" i="6"/>
  <c r="E1723" i="6"/>
  <c r="A1723" i="6"/>
  <c r="E1722" i="6"/>
  <c r="A1722" i="6"/>
  <c r="E1721" i="6"/>
  <c r="A1721" i="6"/>
  <c r="E1720" i="6"/>
  <c r="A1720" i="6"/>
  <c r="E1719" i="6"/>
  <c r="A1719" i="6"/>
  <c r="E1718" i="6"/>
  <c r="A1718" i="6"/>
  <c r="E1717" i="6"/>
  <c r="A1717" i="6"/>
  <c r="E1716" i="6"/>
  <c r="A1716" i="6"/>
  <c r="E1715" i="6"/>
  <c r="A1715" i="6"/>
  <c r="E1714" i="6"/>
  <c r="A1714" i="6"/>
  <c r="E1713" i="6"/>
  <c r="A1713" i="6"/>
  <c r="E1712" i="6"/>
  <c r="A1712" i="6"/>
  <c r="E1711" i="6"/>
  <c r="A1711" i="6"/>
  <c r="E1710" i="6"/>
  <c r="A1710" i="6"/>
  <c r="E1709" i="6"/>
  <c r="A1709" i="6"/>
  <c r="E1708" i="6"/>
  <c r="A1708" i="6"/>
  <c r="A1707" i="6"/>
  <c r="E1706" i="6"/>
  <c r="A1706" i="6"/>
  <c r="E1705" i="6"/>
  <c r="A1705" i="6"/>
  <c r="E1704" i="6"/>
  <c r="A1704" i="6"/>
  <c r="E1703" i="6"/>
  <c r="A1703" i="6"/>
  <c r="E1702" i="6"/>
  <c r="A1702" i="6"/>
  <c r="E1701" i="6"/>
  <c r="A1701" i="6"/>
  <c r="E1700" i="6"/>
  <c r="A1700" i="6"/>
  <c r="E1699" i="6"/>
  <c r="A1699" i="6"/>
  <c r="E1698" i="6"/>
  <c r="A1698" i="6"/>
  <c r="E1697" i="6"/>
  <c r="A1697" i="6"/>
  <c r="E1696" i="6"/>
  <c r="A1696" i="6"/>
  <c r="E1695" i="6"/>
  <c r="A1695" i="6"/>
  <c r="E1694" i="6"/>
  <c r="A1694" i="6"/>
  <c r="E1693" i="6"/>
  <c r="A1693" i="6"/>
  <c r="E1692" i="6"/>
  <c r="A1692" i="6"/>
  <c r="E1691" i="6"/>
  <c r="A1691" i="6"/>
  <c r="E1690" i="6"/>
  <c r="A1690" i="6"/>
  <c r="E1689" i="6"/>
  <c r="A1689" i="6"/>
  <c r="E1688" i="6"/>
  <c r="A1688" i="6"/>
  <c r="E1687" i="6"/>
  <c r="A1687" i="6"/>
  <c r="E1686" i="6"/>
  <c r="A1686" i="6"/>
  <c r="E1685" i="6"/>
  <c r="A1685" i="6"/>
  <c r="E1684" i="6"/>
  <c r="A1684" i="6"/>
  <c r="E1683" i="6"/>
  <c r="A1683" i="6"/>
  <c r="E1682" i="6"/>
  <c r="A1682" i="6"/>
  <c r="E1681" i="6"/>
  <c r="A1681" i="6"/>
  <c r="E1680" i="6"/>
  <c r="A1680" i="6"/>
  <c r="E1679" i="6"/>
  <c r="A1679" i="6"/>
  <c r="E1678" i="6"/>
  <c r="A1678" i="6"/>
  <c r="E1677" i="6"/>
  <c r="A1677" i="6"/>
  <c r="E1676" i="6"/>
  <c r="A1676" i="6"/>
  <c r="E1675" i="6"/>
  <c r="A1675" i="6"/>
  <c r="E1674" i="6"/>
  <c r="A1674" i="6"/>
  <c r="E1673" i="6"/>
  <c r="A1673" i="6"/>
  <c r="E1672" i="6"/>
  <c r="A1672" i="6"/>
  <c r="E1671" i="6"/>
  <c r="A1671" i="6"/>
  <c r="E1670" i="6"/>
  <c r="A1670" i="6"/>
  <c r="E1669" i="6"/>
  <c r="A1669" i="6"/>
  <c r="E1668" i="6"/>
  <c r="A1668" i="6"/>
  <c r="E1667" i="6"/>
  <c r="A1667" i="6"/>
  <c r="E1666" i="6"/>
  <c r="A1666" i="6"/>
  <c r="E1665" i="6"/>
  <c r="A1665" i="6"/>
  <c r="E1664" i="6"/>
  <c r="A1664" i="6"/>
  <c r="E1663" i="6"/>
  <c r="A1663" i="6"/>
  <c r="E1662" i="6"/>
  <c r="A1662" i="6"/>
  <c r="E1661" i="6"/>
  <c r="A1661" i="6"/>
  <c r="E1660" i="6"/>
  <c r="A1660" i="6"/>
  <c r="E1659" i="6"/>
  <c r="A1659" i="6"/>
  <c r="E1658" i="6"/>
  <c r="A1658" i="6"/>
  <c r="E1657" i="6"/>
  <c r="A1657" i="6"/>
  <c r="E1656" i="6"/>
  <c r="A1656" i="6"/>
  <c r="E1655" i="6"/>
  <c r="A1655" i="6"/>
  <c r="E1654" i="6"/>
  <c r="A1654" i="6"/>
  <c r="E1653" i="6"/>
  <c r="A1653" i="6"/>
  <c r="E1652" i="6"/>
  <c r="A1652" i="6"/>
  <c r="E1651" i="6"/>
  <c r="A1651" i="6"/>
  <c r="E1650" i="6"/>
  <c r="A1650" i="6"/>
  <c r="E1649" i="6"/>
  <c r="A1649" i="6"/>
  <c r="E1648" i="6"/>
  <c r="A1648" i="6"/>
  <c r="E1647" i="6"/>
  <c r="A1647" i="6"/>
  <c r="E1646" i="6"/>
  <c r="A1646" i="6"/>
  <c r="E1645" i="6"/>
  <c r="A1645" i="6"/>
  <c r="E1644" i="6"/>
  <c r="A1644" i="6"/>
  <c r="E1643" i="6"/>
  <c r="A1643" i="6"/>
  <c r="E1642" i="6"/>
  <c r="A1642" i="6"/>
  <c r="E1641" i="6"/>
  <c r="A1641" i="6"/>
  <c r="E1640" i="6"/>
  <c r="A1640" i="6"/>
  <c r="E1639" i="6"/>
  <c r="A1639" i="6"/>
  <c r="E1638" i="6"/>
  <c r="A1638" i="6"/>
  <c r="E1637" i="6"/>
  <c r="A1637" i="6"/>
  <c r="E1636" i="6"/>
  <c r="A1636" i="6"/>
  <c r="E1635" i="6"/>
  <c r="A1635" i="6"/>
  <c r="E1634" i="6"/>
  <c r="A1634" i="6"/>
  <c r="E1633" i="6"/>
  <c r="A1633" i="6"/>
  <c r="E1632" i="6"/>
  <c r="A1632" i="6"/>
  <c r="E1631" i="6"/>
  <c r="A1631" i="6"/>
  <c r="E1630" i="6"/>
  <c r="A1630" i="6"/>
  <c r="E1629" i="6"/>
  <c r="A1629" i="6"/>
  <c r="E1628" i="6"/>
  <c r="A1628" i="6"/>
  <c r="E1627" i="6"/>
  <c r="A1627" i="6"/>
  <c r="E1626" i="6"/>
  <c r="A1626" i="6"/>
  <c r="E1625" i="6"/>
  <c r="A1625" i="6"/>
  <c r="E1624" i="6"/>
  <c r="A1624" i="6"/>
  <c r="E1623" i="6"/>
  <c r="A1623" i="6"/>
  <c r="E1622" i="6"/>
  <c r="A1622" i="6"/>
  <c r="E1621" i="6"/>
  <c r="A1621" i="6"/>
  <c r="E1620" i="6"/>
  <c r="A1620" i="6"/>
  <c r="E1619" i="6"/>
  <c r="A1619" i="6"/>
  <c r="E1618" i="6"/>
  <c r="A1618" i="6"/>
  <c r="E1617" i="6"/>
  <c r="A1617" i="6"/>
  <c r="E1616" i="6"/>
  <c r="A1616" i="6"/>
  <c r="E1615" i="6"/>
  <c r="A1615" i="6"/>
  <c r="E1614" i="6"/>
  <c r="A1614" i="6"/>
  <c r="E1613" i="6"/>
  <c r="A1613" i="6"/>
  <c r="E1612" i="6"/>
  <c r="A1612" i="6"/>
  <c r="E1611" i="6"/>
  <c r="A1611" i="6"/>
  <c r="E1610" i="6"/>
  <c r="A1610" i="6"/>
  <c r="E1609" i="6"/>
  <c r="A1609" i="6"/>
  <c r="E1608" i="6"/>
  <c r="A1608" i="6"/>
  <c r="E1607" i="6"/>
  <c r="A1607" i="6"/>
  <c r="E1606" i="6"/>
  <c r="A1606" i="6"/>
  <c r="E1605" i="6"/>
  <c r="A1605" i="6"/>
  <c r="E1604" i="6"/>
  <c r="A1604" i="6"/>
  <c r="E1603" i="6"/>
  <c r="A1603" i="6"/>
  <c r="E1602" i="6"/>
  <c r="A1602" i="6"/>
  <c r="E1601" i="6"/>
  <c r="A1601" i="6"/>
  <c r="E1600" i="6"/>
  <c r="A1600" i="6"/>
  <c r="E1599" i="6"/>
  <c r="A1599" i="6"/>
  <c r="E1598" i="6"/>
  <c r="A1598" i="6"/>
  <c r="E1597" i="6"/>
  <c r="A1597" i="6"/>
  <c r="E1596" i="6"/>
  <c r="A1596" i="6"/>
  <c r="E1595" i="6"/>
  <c r="A1595" i="6"/>
  <c r="E1594" i="6"/>
  <c r="A1594" i="6"/>
  <c r="E1593" i="6"/>
  <c r="A1593" i="6"/>
  <c r="E1592" i="6"/>
  <c r="A1592" i="6"/>
  <c r="E1591" i="6"/>
  <c r="A1591" i="6"/>
  <c r="E1590" i="6"/>
  <c r="A1590" i="6"/>
  <c r="E1589" i="6"/>
  <c r="A1589" i="6"/>
  <c r="E1588" i="6"/>
  <c r="A1588" i="6"/>
  <c r="E1587" i="6"/>
  <c r="A1587" i="6"/>
  <c r="E1586" i="6"/>
  <c r="A1586" i="6"/>
  <c r="E1585" i="6"/>
  <c r="A1585" i="6"/>
  <c r="E1584" i="6"/>
  <c r="A1584" i="6"/>
  <c r="E1583" i="6"/>
  <c r="A1583" i="6"/>
  <c r="E1582" i="6"/>
  <c r="A1582" i="6"/>
  <c r="E1581" i="6"/>
  <c r="A1581" i="6"/>
  <c r="E1580" i="6"/>
  <c r="A1580" i="6"/>
  <c r="E1579" i="6"/>
  <c r="A1579" i="6"/>
  <c r="E1578" i="6"/>
  <c r="A1578" i="6"/>
  <c r="E1577" i="6"/>
  <c r="A1577" i="6"/>
  <c r="E1576" i="6"/>
  <c r="A1576" i="6"/>
  <c r="E1575" i="6"/>
  <c r="A1575" i="6"/>
  <c r="E1574" i="6"/>
  <c r="A1574" i="6"/>
  <c r="E1573" i="6"/>
  <c r="A1573" i="6"/>
  <c r="E1572" i="6"/>
  <c r="A1572" i="6"/>
  <c r="E1571" i="6"/>
  <c r="A1571" i="6"/>
  <c r="E1570" i="6"/>
  <c r="A1570" i="6"/>
  <c r="E1569" i="6"/>
  <c r="A1569" i="6"/>
  <c r="E1568" i="6"/>
  <c r="A1568" i="6"/>
  <c r="E1567" i="6"/>
  <c r="A1567" i="6"/>
  <c r="E1566" i="6"/>
  <c r="A1566" i="6"/>
  <c r="E1565" i="6"/>
  <c r="A1565" i="6"/>
  <c r="E1564" i="6"/>
  <c r="A1564" i="6"/>
  <c r="E1563" i="6"/>
  <c r="A1563" i="6"/>
  <c r="E1562" i="6"/>
  <c r="A1562" i="6"/>
  <c r="E1561" i="6"/>
  <c r="A1561" i="6"/>
  <c r="E1560" i="6"/>
  <c r="A1560" i="6"/>
  <c r="E1559" i="6"/>
  <c r="A1559" i="6"/>
  <c r="E1558" i="6"/>
  <c r="A1558" i="6"/>
  <c r="E1557" i="6"/>
  <c r="A1557" i="6"/>
  <c r="E1556" i="6"/>
  <c r="A1556" i="6"/>
  <c r="E1555" i="6"/>
  <c r="A1555" i="6"/>
  <c r="E1554" i="6"/>
  <c r="A1554" i="6"/>
  <c r="E1553" i="6"/>
  <c r="A1553" i="6"/>
  <c r="E1552" i="6"/>
  <c r="A1552" i="6"/>
  <c r="E1551" i="6"/>
  <c r="A1551" i="6"/>
  <c r="E1550" i="6"/>
  <c r="A1550" i="6"/>
  <c r="E1549" i="6"/>
  <c r="A1549" i="6"/>
  <c r="E1548" i="6"/>
  <c r="A1548" i="6"/>
  <c r="E1547" i="6"/>
  <c r="A1547" i="6"/>
  <c r="E1546" i="6"/>
  <c r="A1546" i="6"/>
  <c r="E1545" i="6"/>
  <c r="A1545" i="6"/>
  <c r="E1544" i="6"/>
  <c r="A1544" i="6"/>
  <c r="E1543" i="6"/>
  <c r="A1543" i="6"/>
  <c r="E1542" i="6"/>
  <c r="A1542" i="6"/>
  <c r="E1541" i="6"/>
  <c r="A1541" i="6"/>
  <c r="E1540" i="6"/>
  <c r="A1540" i="6"/>
  <c r="E1539" i="6"/>
  <c r="A1539" i="6"/>
  <c r="E1538" i="6"/>
  <c r="A1538" i="6"/>
  <c r="E1537" i="6"/>
  <c r="A1537" i="6"/>
  <c r="E1536" i="6"/>
  <c r="A1536" i="6"/>
  <c r="E1535" i="6"/>
  <c r="A1535" i="6"/>
  <c r="E1534" i="6"/>
  <c r="A1534" i="6"/>
  <c r="E1533" i="6"/>
  <c r="A1533" i="6"/>
  <c r="E1532" i="6"/>
  <c r="A1532" i="6"/>
  <c r="E1531" i="6"/>
  <c r="A1531" i="6"/>
  <c r="E1530" i="6"/>
  <c r="A1530" i="6"/>
  <c r="E1529" i="6"/>
  <c r="A1529" i="6"/>
  <c r="E1528" i="6"/>
  <c r="A1528" i="6"/>
  <c r="E1527" i="6"/>
  <c r="A1527" i="6"/>
  <c r="E1526" i="6"/>
  <c r="A1526" i="6"/>
  <c r="E1525" i="6"/>
  <c r="A1525" i="6"/>
  <c r="E1524" i="6"/>
  <c r="A1524" i="6"/>
  <c r="E1523" i="6"/>
  <c r="A1523" i="6"/>
  <c r="E1522" i="6"/>
  <c r="A1522" i="6"/>
  <c r="E1521" i="6"/>
  <c r="A1521" i="6"/>
  <c r="E1520" i="6"/>
  <c r="A1520" i="6"/>
  <c r="E1519" i="6"/>
  <c r="A1519" i="6"/>
  <c r="E1518" i="6"/>
  <c r="A1518" i="6"/>
  <c r="E1517" i="6"/>
  <c r="A1517" i="6"/>
  <c r="E1516" i="6"/>
  <c r="A1516" i="6"/>
  <c r="E1515" i="6"/>
  <c r="A1515" i="6"/>
  <c r="E1514" i="6"/>
  <c r="A1514" i="6"/>
  <c r="E1513" i="6"/>
  <c r="A1513" i="6"/>
  <c r="E1512" i="6"/>
  <c r="A1512" i="6"/>
  <c r="E1511" i="6"/>
  <c r="A1511" i="6"/>
  <c r="E1510" i="6"/>
  <c r="A1510" i="6"/>
  <c r="E1509" i="6"/>
  <c r="A1509" i="6"/>
  <c r="E1508" i="6"/>
  <c r="A1508" i="6"/>
  <c r="E1507" i="6"/>
  <c r="A1507" i="6"/>
  <c r="E1506" i="6"/>
  <c r="A1506" i="6"/>
  <c r="E1505" i="6"/>
  <c r="A1505" i="6"/>
  <c r="E1504" i="6"/>
  <c r="A1504" i="6"/>
  <c r="E1503" i="6"/>
  <c r="A1503" i="6"/>
  <c r="E1502" i="6"/>
  <c r="A1502" i="6"/>
  <c r="E1501" i="6"/>
  <c r="A1501" i="6"/>
  <c r="E1500" i="6"/>
  <c r="A1500" i="6"/>
  <c r="E1499" i="6"/>
  <c r="A1499" i="6"/>
  <c r="E1498" i="6"/>
  <c r="A1498" i="6"/>
  <c r="E1497" i="6"/>
  <c r="A1497" i="6"/>
  <c r="E1496" i="6"/>
  <c r="A1496" i="6"/>
  <c r="E1495" i="6"/>
  <c r="A1495" i="6"/>
  <c r="E1494" i="6"/>
  <c r="A1494" i="6"/>
  <c r="E1493" i="6"/>
  <c r="A1493" i="6"/>
  <c r="E1492" i="6"/>
  <c r="A1492" i="6"/>
  <c r="E1491" i="6"/>
  <c r="A1491" i="6"/>
  <c r="E1490" i="6"/>
  <c r="A1490" i="6"/>
  <c r="E1489" i="6"/>
  <c r="A1489" i="6"/>
  <c r="E1488" i="6"/>
  <c r="A1488" i="6"/>
  <c r="E1487" i="6"/>
  <c r="A1487" i="6"/>
  <c r="E1486" i="6"/>
  <c r="A1486" i="6"/>
  <c r="E1485" i="6"/>
  <c r="A1485" i="6"/>
  <c r="E1484" i="6"/>
  <c r="A1484" i="6"/>
  <c r="E1483" i="6"/>
  <c r="A1483" i="6"/>
  <c r="E1482" i="6"/>
  <c r="A1482" i="6"/>
  <c r="E1481" i="6"/>
  <c r="A1481" i="6"/>
  <c r="E1480" i="6"/>
  <c r="A1480" i="6"/>
  <c r="E1479" i="6"/>
  <c r="A1479" i="6"/>
  <c r="E1478" i="6"/>
  <c r="A1478" i="6"/>
  <c r="E1477" i="6"/>
  <c r="A1477" i="6"/>
  <c r="E1476" i="6"/>
  <c r="A1476" i="6"/>
  <c r="E1475" i="6"/>
  <c r="A1475" i="6"/>
  <c r="E1474" i="6"/>
  <c r="A1474" i="6"/>
  <c r="E1473" i="6"/>
  <c r="A1473" i="6"/>
  <c r="E1472" i="6"/>
  <c r="A1472" i="6"/>
  <c r="E1471" i="6"/>
  <c r="A1471" i="6"/>
  <c r="E1470" i="6"/>
  <c r="A1470" i="6"/>
  <c r="E1469" i="6"/>
  <c r="A1469" i="6"/>
  <c r="E1468" i="6"/>
  <c r="A1468" i="6"/>
  <c r="E1467" i="6"/>
  <c r="A1467" i="6"/>
  <c r="E1466" i="6"/>
  <c r="A1466" i="6"/>
  <c r="E1465" i="6"/>
  <c r="A1465" i="6"/>
  <c r="E1464" i="6"/>
  <c r="A1464" i="6"/>
  <c r="E1463" i="6"/>
  <c r="A1463" i="6"/>
  <c r="E1462" i="6"/>
  <c r="A1462" i="6"/>
  <c r="E1461" i="6"/>
  <c r="A1461" i="6"/>
  <c r="E1460" i="6"/>
  <c r="A1460" i="6"/>
  <c r="E1459" i="6"/>
  <c r="A1459" i="6"/>
  <c r="E1458" i="6"/>
  <c r="A1458" i="6"/>
  <c r="E1457" i="6"/>
  <c r="A1457" i="6"/>
  <c r="E1456" i="6"/>
  <c r="A1456" i="6"/>
  <c r="E1455" i="6"/>
  <c r="A1455" i="6"/>
  <c r="E1454" i="6"/>
  <c r="A1454" i="6"/>
  <c r="E1453" i="6"/>
  <c r="A1453" i="6"/>
  <c r="E1452" i="6"/>
  <c r="A1452" i="6"/>
  <c r="E1451" i="6"/>
  <c r="A1451" i="6"/>
  <c r="E1450" i="6"/>
  <c r="A1450" i="6"/>
  <c r="E1449" i="6"/>
  <c r="A1449" i="6"/>
  <c r="E1448" i="6"/>
  <c r="A1448" i="6"/>
  <c r="E1447" i="6"/>
  <c r="A1447" i="6"/>
  <c r="E1446" i="6"/>
  <c r="A1446" i="6"/>
  <c r="E1445" i="6"/>
  <c r="A1445" i="6"/>
  <c r="E1444" i="6"/>
  <c r="A1444" i="6"/>
  <c r="A1443" i="6"/>
  <c r="A1442" i="6"/>
  <c r="A1441" i="6"/>
  <c r="A1440" i="6"/>
  <c r="A1439" i="6"/>
  <c r="A1438" i="6"/>
  <c r="A1437" i="6"/>
  <c r="A1436" i="6"/>
  <c r="A1435" i="6"/>
  <c r="A1434" i="6"/>
  <c r="A1433" i="6"/>
  <c r="A1432" i="6"/>
  <c r="A1431" i="6"/>
  <c r="A1430" i="6"/>
  <c r="A1429" i="6"/>
  <c r="A1428" i="6"/>
  <c r="A1427" i="6"/>
  <c r="A1426" i="6"/>
  <c r="A1425" i="6"/>
  <c r="A1424" i="6"/>
  <c r="A1423" i="6"/>
  <c r="A1422" i="6"/>
  <c r="A1421" i="6"/>
  <c r="A1420" i="6"/>
  <c r="A1419" i="6"/>
  <c r="A1418" i="6"/>
  <c r="A1417" i="6"/>
  <c r="A1416" i="6"/>
  <c r="A1415" i="6"/>
  <c r="A1414" i="6"/>
  <c r="A1413" i="6"/>
  <c r="A1412" i="6"/>
  <c r="A1411" i="6"/>
  <c r="A1410" i="6"/>
  <c r="A1409" i="6"/>
  <c r="A1408" i="6"/>
  <c r="A1407" i="6"/>
  <c r="A1406" i="6"/>
  <c r="A1405" i="6"/>
  <c r="A1404" i="6"/>
  <c r="A1403" i="6"/>
  <c r="A1402" i="6"/>
  <c r="A1401" i="6"/>
  <c r="A1400" i="6"/>
  <c r="A1399" i="6"/>
  <c r="A1398" i="6"/>
  <c r="A1397" i="6"/>
  <c r="A1396" i="6"/>
  <c r="A1395" i="6"/>
  <c r="A1394" i="6"/>
  <c r="A1393" i="6"/>
  <c r="A1392" i="6"/>
  <c r="A1391" i="6"/>
  <c r="A1390" i="6"/>
  <c r="A1389" i="6"/>
  <c r="A1388" i="6"/>
  <c r="A1387" i="6"/>
  <c r="A1386" i="6"/>
  <c r="A1385" i="6"/>
  <c r="A1384" i="6"/>
  <c r="A1383" i="6"/>
  <c r="A1382" i="6"/>
  <c r="A1381" i="6"/>
  <c r="A1380" i="6"/>
  <c r="A1379" i="6"/>
  <c r="A1378" i="6"/>
  <c r="A1377" i="6"/>
  <c r="A1376" i="6"/>
  <c r="A1375" i="6"/>
  <c r="A1374" i="6"/>
  <c r="A1373" i="6"/>
  <c r="A1372" i="6"/>
  <c r="A1371" i="6"/>
  <c r="A1370" i="6"/>
  <c r="A1369" i="6"/>
  <c r="A1368" i="6"/>
  <c r="A1367" i="6"/>
  <c r="A1366" i="6"/>
  <c r="A1365" i="6"/>
  <c r="A1364" i="6"/>
  <c r="A1363" i="6"/>
  <c r="A1362" i="6"/>
  <c r="A1361" i="6"/>
  <c r="A1360" i="6"/>
  <c r="A1359" i="6"/>
  <c r="A1358" i="6"/>
  <c r="A1357" i="6"/>
  <c r="A1356" i="6"/>
  <c r="A1355" i="6"/>
  <c r="A1354" i="6"/>
  <c r="A1353" i="6"/>
  <c r="A1352" i="6"/>
  <c r="A1351" i="6"/>
  <c r="A1350" i="6"/>
  <c r="A1349" i="6"/>
  <c r="A1348" i="6"/>
  <c r="A1347" i="6"/>
  <c r="A1346" i="6"/>
  <c r="A1345" i="6"/>
  <c r="A1344" i="6"/>
  <c r="A1343" i="6"/>
  <c r="A1342" i="6"/>
  <c r="A1341" i="6"/>
  <c r="A1340" i="6"/>
  <c r="A1339" i="6"/>
  <c r="A1338" i="6"/>
  <c r="A1337" i="6"/>
  <c r="A1336" i="6"/>
  <c r="A1335" i="6"/>
  <c r="A1334" i="6"/>
  <c r="A1333" i="6"/>
  <c r="A1332" i="6"/>
  <c r="A1331" i="6"/>
  <c r="A1330" i="6"/>
  <c r="A1329" i="6"/>
  <c r="A1328" i="6"/>
  <c r="A1327" i="6"/>
  <c r="A1326" i="6"/>
  <c r="A1325" i="6"/>
  <c r="A1324" i="6"/>
  <c r="A1323" i="6"/>
  <c r="A1322" i="6"/>
  <c r="A1321" i="6"/>
  <c r="A1320" i="6"/>
  <c r="A1319" i="6"/>
  <c r="A1318" i="6"/>
  <c r="A1317" i="6"/>
  <c r="A1316" i="6"/>
  <c r="A1315" i="6"/>
  <c r="A1314" i="6"/>
  <c r="A1313" i="6"/>
  <c r="A1312" i="6"/>
  <c r="A1311" i="6"/>
  <c r="A1310" i="6"/>
  <c r="A1309" i="6"/>
  <c r="A1308" i="6"/>
  <c r="A1307" i="6"/>
  <c r="A1306" i="6"/>
  <c r="A1305" i="6"/>
  <c r="A1304" i="6"/>
  <c r="A1303" i="6"/>
  <c r="A1302" i="6"/>
  <c r="A1301" i="6"/>
  <c r="A1300" i="6"/>
  <c r="A1299" i="6"/>
  <c r="A1298" i="6"/>
  <c r="A1297" i="6"/>
  <c r="A1296" i="6"/>
  <c r="A1295" i="6"/>
  <c r="A1294" i="6"/>
  <c r="A1293" i="6"/>
  <c r="A1292" i="6"/>
  <c r="A1291" i="6"/>
  <c r="A1290" i="6"/>
  <c r="A1289" i="6"/>
  <c r="A1288" i="6"/>
  <c r="A1287" i="6"/>
  <c r="A1286" i="6"/>
  <c r="A1285" i="6"/>
  <c r="A1284" i="6"/>
  <c r="A1283" i="6"/>
  <c r="A1282" i="6"/>
  <c r="A1281" i="6"/>
  <c r="A1280" i="6"/>
  <c r="A1279" i="6"/>
  <c r="A1278" i="6"/>
  <c r="A1277" i="6"/>
  <c r="A1276" i="6"/>
  <c r="A1275" i="6"/>
  <c r="A1274" i="6"/>
  <c r="A1273" i="6"/>
  <c r="A1272" i="6"/>
  <c r="A1271" i="6"/>
  <c r="A1270" i="6"/>
  <c r="A1269" i="6"/>
  <c r="A1268" i="6"/>
  <c r="A1267" i="6"/>
  <c r="A1266" i="6"/>
  <c r="A1265" i="6"/>
  <c r="A1264" i="6"/>
  <c r="A1263" i="6"/>
  <c r="A1262" i="6"/>
  <c r="A1261" i="6"/>
  <c r="A1260" i="6"/>
  <c r="A1259" i="6"/>
  <c r="A1258" i="6"/>
  <c r="A1257" i="6"/>
  <c r="A1256" i="6"/>
  <c r="A1255" i="6"/>
  <c r="A1254" i="6"/>
  <c r="A1253" i="6"/>
  <c r="A1252" i="6"/>
  <c r="A1251" i="6"/>
  <c r="A1250" i="6"/>
  <c r="A1249" i="6"/>
  <c r="A1248" i="6"/>
  <c r="A1247" i="6"/>
  <c r="A1246" i="6"/>
  <c r="A1245" i="6"/>
  <c r="A1244" i="6"/>
  <c r="A1243" i="6"/>
  <c r="A1242" i="6"/>
  <c r="A1241" i="6"/>
  <c r="A1240" i="6"/>
  <c r="A1239" i="6"/>
  <c r="A1238" i="6"/>
  <c r="A1237" i="6"/>
  <c r="A1236" i="6"/>
  <c r="A1235" i="6"/>
  <c r="A1234" i="6"/>
  <c r="A1233" i="6"/>
  <c r="A1232" i="6"/>
  <c r="A1231" i="6"/>
  <c r="A1230" i="6"/>
  <c r="A1229" i="6"/>
  <c r="A1228" i="6"/>
  <c r="A1227" i="6"/>
  <c r="A1226" i="6"/>
  <c r="A1225" i="6"/>
  <c r="A1224" i="6"/>
  <c r="A1223" i="6"/>
  <c r="A1222" i="6"/>
  <c r="A1221" i="6"/>
  <c r="A1220" i="6"/>
  <c r="A1219" i="6"/>
  <c r="A1218" i="6"/>
  <c r="A1217" i="6"/>
  <c r="A1216" i="6"/>
  <c r="A1215" i="6"/>
  <c r="A1214" i="6"/>
  <c r="A1213" i="6"/>
  <c r="A1212" i="6"/>
  <c r="A1211" i="6"/>
  <c r="A1210" i="6"/>
  <c r="A1209" i="6"/>
  <c r="A1208" i="6"/>
  <c r="A1207" i="6"/>
  <c r="A1206" i="6"/>
  <c r="A1205" i="6"/>
  <c r="A1204" i="6"/>
  <c r="A1203" i="6"/>
  <c r="A1202" i="6"/>
  <c r="A1201" i="6"/>
  <c r="A1200" i="6"/>
  <c r="A1199" i="6"/>
  <c r="A1198" i="6"/>
  <c r="A1197" i="6"/>
  <c r="A1196" i="6"/>
  <c r="A1195" i="6"/>
  <c r="A1194" i="6"/>
  <c r="A1193" i="6"/>
  <c r="A1192" i="6"/>
  <c r="A1191" i="6"/>
  <c r="A1190" i="6"/>
  <c r="A1189" i="6"/>
  <c r="A1188" i="6"/>
  <c r="A1187" i="6"/>
  <c r="A1186" i="6"/>
  <c r="A1185" i="6"/>
  <c r="A1184" i="6"/>
  <c r="A1183" i="6"/>
  <c r="A1182" i="6"/>
  <c r="A1181" i="6"/>
  <c r="A1180" i="6"/>
  <c r="A1179" i="6"/>
  <c r="A1178" i="6"/>
  <c r="A1177" i="6"/>
  <c r="A1176" i="6"/>
  <c r="A1175" i="6"/>
  <c r="A1174" i="6"/>
  <c r="A1173" i="6"/>
  <c r="A1172" i="6"/>
  <c r="A1171" i="6"/>
  <c r="A1170" i="6"/>
  <c r="A1169" i="6"/>
  <c r="A1168" i="6"/>
  <c r="A1167" i="6"/>
  <c r="A1166" i="6"/>
  <c r="A1165" i="6"/>
  <c r="A1164" i="6"/>
  <c r="A1163" i="6"/>
  <c r="A1162" i="6"/>
  <c r="A1161" i="6"/>
  <c r="A1160" i="6"/>
  <c r="A1159" i="6"/>
  <c r="A1158" i="6"/>
  <c r="A1157" i="6"/>
  <c r="A1156" i="6"/>
  <c r="A1155" i="6"/>
  <c r="A1154" i="6"/>
  <c r="A1153" i="6"/>
  <c r="A1152" i="6"/>
  <c r="A1151" i="6"/>
  <c r="A1150" i="6"/>
  <c r="A1149" i="6"/>
  <c r="A1148" i="6"/>
  <c r="A1147" i="6"/>
  <c r="A1146" i="6"/>
  <c r="A1145" i="6"/>
  <c r="A1144" i="6"/>
  <c r="A1143" i="6"/>
  <c r="A1142" i="6"/>
  <c r="A1141" i="6"/>
  <c r="A1140" i="6"/>
  <c r="A1139" i="6"/>
  <c r="A1138" i="6"/>
  <c r="A1137" i="6"/>
  <c r="A1136" i="6"/>
  <c r="A1135" i="6"/>
  <c r="A1134" i="6"/>
  <c r="A1133" i="6"/>
  <c r="A1132" i="6"/>
  <c r="A1131" i="6"/>
  <c r="A1130" i="6"/>
  <c r="A1129" i="6"/>
  <c r="A1128" i="6"/>
  <c r="A1127" i="6"/>
  <c r="A1126" i="6"/>
  <c r="A1125" i="6"/>
  <c r="A1124" i="6"/>
  <c r="A1123" i="6"/>
  <c r="A1122" i="6"/>
  <c r="A1121" i="6"/>
  <c r="A1120" i="6"/>
  <c r="A1119" i="6"/>
  <c r="A1118" i="6"/>
  <c r="A1117" i="6"/>
  <c r="A1116" i="6"/>
  <c r="A1115" i="6"/>
  <c r="A1114" i="6"/>
  <c r="A1113" i="6"/>
  <c r="A1112" i="6"/>
  <c r="A1111" i="6"/>
  <c r="A1110" i="6"/>
  <c r="A1109" i="6"/>
  <c r="A1108" i="6"/>
  <c r="A1107" i="6"/>
  <c r="A1106" i="6"/>
  <c r="A1105" i="6"/>
  <c r="A1104" i="6"/>
  <c r="A1103" i="6"/>
  <c r="A1102" i="6"/>
  <c r="A1101" i="6"/>
  <c r="A1100" i="6"/>
  <c r="A1099" i="6"/>
  <c r="A1098" i="6"/>
  <c r="A1097" i="6"/>
  <c r="A1096" i="6"/>
  <c r="A1095" i="6"/>
  <c r="A1094" i="6"/>
  <c r="A1093" i="6"/>
  <c r="A1092" i="6"/>
  <c r="A1091" i="6"/>
  <c r="A1090" i="6"/>
  <c r="A1089" i="6"/>
  <c r="A1088" i="6"/>
  <c r="A1087" i="6"/>
  <c r="A1086" i="6"/>
  <c r="A1085" i="6"/>
  <c r="A1084" i="6"/>
  <c r="A1083" i="6"/>
  <c r="A1082" i="6"/>
  <c r="A1081" i="6"/>
  <c r="A1080" i="6"/>
  <c r="A1079" i="6"/>
  <c r="A1078" i="6"/>
  <c r="A1077" i="6"/>
  <c r="A1076" i="6"/>
  <c r="A1075" i="6"/>
  <c r="A1074" i="6"/>
  <c r="A1073" i="6"/>
  <c r="A1072" i="6"/>
  <c r="A1071" i="6"/>
  <c r="A1070" i="6"/>
  <c r="A1069" i="6"/>
  <c r="A1068" i="6"/>
  <c r="A1067" i="6"/>
  <c r="A1066" i="6"/>
  <c r="A1065" i="6"/>
  <c r="A1064" i="6"/>
  <c r="A1063" i="6"/>
  <c r="A1062" i="6"/>
  <c r="A1061" i="6"/>
  <c r="A1060" i="6"/>
  <c r="A1059" i="6"/>
  <c r="A1058" i="6"/>
  <c r="A1057" i="6"/>
  <c r="A1056" i="6"/>
  <c r="A1055" i="6"/>
  <c r="A1054" i="6"/>
  <c r="A1053" i="6"/>
  <c r="A1052" i="6"/>
  <c r="A1051" i="6"/>
  <c r="A1050" i="6"/>
  <c r="A1049" i="6"/>
  <c r="A1048" i="6"/>
  <c r="A1047" i="6"/>
  <c r="A1046" i="6"/>
  <c r="A1045" i="6"/>
  <c r="A1044" i="6"/>
  <c r="A1043" i="6"/>
  <c r="A1042" i="6"/>
  <c r="A1041" i="6"/>
  <c r="A1040" i="6"/>
  <c r="A1039" i="6"/>
  <c r="A1038" i="6"/>
  <c r="A1037" i="6"/>
  <c r="A1036" i="6"/>
  <c r="A1035" i="6"/>
  <c r="A1034" i="6"/>
  <c r="A1033" i="6"/>
  <c r="A1032" i="6"/>
  <c r="A1031" i="6"/>
  <c r="A1030" i="6"/>
  <c r="A1029" i="6"/>
  <c r="A1028" i="6"/>
  <c r="A1027" i="6"/>
  <c r="A1026" i="6"/>
  <c r="A1025" i="6"/>
  <c r="A1024" i="6"/>
  <c r="A1023" i="6"/>
  <c r="A1022" i="6"/>
  <c r="A1021" i="6"/>
  <c r="A1020" i="6"/>
  <c r="A1019" i="6"/>
  <c r="A1018" i="6"/>
  <c r="A1017" i="6"/>
  <c r="A1016" i="6"/>
  <c r="A1015" i="6"/>
  <c r="A1014" i="6"/>
  <c r="A1013" i="6"/>
  <c r="A1012" i="6"/>
  <c r="A1011" i="6"/>
  <c r="A1010" i="6"/>
  <c r="A1009" i="6"/>
  <c r="A1008" i="6"/>
  <c r="A1007" i="6"/>
  <c r="A1006" i="6"/>
  <c r="A1005" i="6"/>
  <c r="A1004" i="6"/>
  <c r="A1003" i="6"/>
  <c r="A1002" i="6"/>
  <c r="A1001" i="6"/>
  <c r="A1000" i="6"/>
  <c r="A999" i="6"/>
  <c r="A998" i="6"/>
  <c r="A997" i="6"/>
  <c r="A996" i="6"/>
  <c r="A995" i="6"/>
  <c r="A994" i="6"/>
  <c r="A993" i="6"/>
  <c r="A992" i="6"/>
  <c r="A991" i="6"/>
  <c r="A990" i="6"/>
  <c r="A989" i="6"/>
  <c r="A988" i="6"/>
  <c r="A987" i="6"/>
  <c r="A986" i="6"/>
  <c r="A985" i="6"/>
  <c r="A984" i="6"/>
  <c r="A983" i="6"/>
  <c r="A982" i="6"/>
  <c r="A981" i="6"/>
  <c r="A980" i="6"/>
  <c r="A979" i="6"/>
  <c r="A978" i="6"/>
  <c r="A977" i="6"/>
  <c r="A976" i="6"/>
  <c r="A975" i="6"/>
  <c r="A974" i="6"/>
  <c r="A973" i="6"/>
  <c r="A972" i="6"/>
  <c r="A971" i="6"/>
  <c r="A970" i="6"/>
  <c r="A969" i="6"/>
  <c r="A968" i="6"/>
  <c r="A967" i="6"/>
  <c r="A966" i="6"/>
  <c r="A965" i="6"/>
  <c r="A964" i="6"/>
  <c r="A963" i="6"/>
  <c r="A962" i="6"/>
  <c r="A961" i="6"/>
  <c r="A960" i="6"/>
  <c r="A959" i="6"/>
  <c r="A958" i="6"/>
  <c r="A957" i="6"/>
  <c r="A956" i="6"/>
  <c r="A955" i="6"/>
  <c r="A954" i="6"/>
  <c r="A953" i="6"/>
  <c r="A952" i="6"/>
  <c r="A951" i="6"/>
  <c r="A950" i="6"/>
  <c r="A949" i="6"/>
  <c r="A948" i="6"/>
  <c r="A947" i="6"/>
  <c r="A946" i="6"/>
  <c r="A945" i="6"/>
  <c r="A944" i="6"/>
  <c r="A943" i="6"/>
  <c r="A942" i="6"/>
  <c r="A941" i="6"/>
  <c r="A940" i="6"/>
  <c r="A939" i="6"/>
  <c r="A938" i="6"/>
  <c r="A937" i="6"/>
  <c r="A936" i="6"/>
  <c r="A935" i="6"/>
  <c r="A934" i="6"/>
  <c r="A933" i="6"/>
  <c r="A932" i="6"/>
  <c r="A931" i="6"/>
  <c r="A930" i="6"/>
  <c r="A929" i="6"/>
  <c r="A928" i="6"/>
  <c r="A927" i="6"/>
  <c r="A926" i="6"/>
  <c r="A925" i="6"/>
  <c r="A924" i="6"/>
  <c r="A923" i="6"/>
  <c r="A922" i="6"/>
  <c r="A921" i="6"/>
  <c r="A920" i="6"/>
  <c r="A919" i="6"/>
  <c r="A918" i="6"/>
  <c r="A917" i="6"/>
  <c r="A916" i="6"/>
  <c r="A915" i="6"/>
  <c r="A914" i="6"/>
  <c r="A913" i="6"/>
  <c r="A912" i="6"/>
  <c r="A911" i="6"/>
  <c r="A910" i="6"/>
  <c r="A909" i="6"/>
  <c r="A908" i="6"/>
  <c r="A907" i="6"/>
  <c r="A906" i="6"/>
  <c r="A905" i="6"/>
  <c r="A904" i="6"/>
  <c r="A903" i="6"/>
  <c r="A902" i="6"/>
  <c r="A901" i="6"/>
  <c r="A900" i="6"/>
  <c r="A899" i="6"/>
  <c r="A898" i="6"/>
  <c r="A897" i="6"/>
  <c r="A896" i="6"/>
  <c r="A895" i="6"/>
  <c r="A894" i="6"/>
  <c r="A893" i="6"/>
  <c r="A892" i="6"/>
  <c r="A891" i="6"/>
  <c r="A890" i="6"/>
  <c r="A889" i="6"/>
  <c r="A888" i="6"/>
  <c r="A887" i="6"/>
  <c r="A886" i="6"/>
  <c r="A885" i="6"/>
  <c r="A884" i="6"/>
  <c r="A883" i="6"/>
  <c r="A882" i="6"/>
  <c r="A881" i="6"/>
  <c r="A880" i="6"/>
  <c r="A879" i="6"/>
  <c r="A878" i="6"/>
  <c r="A877" i="6"/>
  <c r="A876" i="6"/>
  <c r="A875" i="6"/>
  <c r="A874" i="6"/>
  <c r="A873" i="6"/>
  <c r="A872" i="6"/>
  <c r="A871" i="6"/>
  <c r="A870" i="6"/>
  <c r="A869" i="6"/>
  <c r="A868" i="6"/>
  <c r="A867" i="6"/>
  <c r="A866" i="6"/>
  <c r="A865" i="6"/>
  <c r="A864" i="6"/>
  <c r="A863" i="6"/>
  <c r="A862" i="6"/>
  <c r="A861" i="6"/>
  <c r="A860" i="6"/>
  <c r="A859" i="6"/>
  <c r="A858" i="6"/>
  <c r="A857" i="6"/>
  <c r="A856" i="6"/>
  <c r="A855" i="6"/>
  <c r="A854" i="6"/>
  <c r="A853" i="6"/>
  <c r="A852" i="6"/>
  <c r="A851" i="6"/>
  <c r="A850" i="6"/>
  <c r="A849" i="6"/>
  <c r="A848" i="6"/>
  <c r="A847" i="6"/>
  <c r="A846" i="6"/>
  <c r="A845" i="6"/>
  <c r="A844" i="6"/>
  <c r="A843" i="6"/>
  <c r="A842" i="6"/>
  <c r="A841" i="6"/>
  <c r="A840" i="6"/>
  <c r="A839" i="6"/>
  <c r="A838" i="6"/>
  <c r="A837" i="6"/>
  <c r="A836" i="6"/>
  <c r="A835" i="6"/>
  <c r="A834" i="6"/>
  <c r="A833" i="6"/>
  <c r="A832" i="6"/>
  <c r="A831" i="6"/>
  <c r="A830" i="6"/>
  <c r="A829" i="6"/>
  <c r="A828" i="6"/>
  <c r="A827" i="6"/>
  <c r="A826" i="6"/>
  <c r="A825" i="6"/>
  <c r="A824" i="6"/>
  <c r="A823" i="6"/>
  <c r="A822" i="6"/>
  <c r="A821" i="6"/>
  <c r="A820" i="6"/>
  <c r="A819" i="6"/>
  <c r="A818" i="6"/>
  <c r="A817" i="6"/>
  <c r="A816" i="6"/>
  <c r="A815" i="6"/>
  <c r="A814" i="6"/>
  <c r="A813" i="6"/>
  <c r="A812" i="6"/>
  <c r="A811" i="6"/>
  <c r="A810" i="6"/>
  <c r="A809" i="6"/>
  <c r="A808" i="6"/>
  <c r="A807" i="6"/>
  <c r="A806" i="6"/>
  <c r="A805" i="6"/>
  <c r="A804" i="6"/>
  <c r="A803" i="6"/>
  <c r="A802" i="6"/>
  <c r="A801" i="6"/>
  <c r="A800" i="6"/>
  <c r="A799" i="6"/>
  <c r="A798" i="6"/>
  <c r="A797" i="6"/>
  <c r="A796" i="6"/>
  <c r="A795" i="6"/>
  <c r="A794" i="6"/>
  <c r="A793" i="6"/>
  <c r="A792" i="6"/>
  <c r="A791" i="6"/>
  <c r="A790" i="6"/>
  <c r="A789" i="6"/>
  <c r="A788" i="6"/>
  <c r="A787" i="6"/>
  <c r="A786" i="6"/>
  <c r="A785" i="6"/>
  <c r="A784" i="6"/>
  <c r="A783" i="6"/>
  <c r="A782" i="6"/>
  <c r="A781" i="6"/>
  <c r="A780" i="6"/>
  <c r="A779" i="6"/>
  <c r="A778" i="6"/>
  <c r="A777" i="6"/>
  <c r="A776" i="6"/>
  <c r="A775" i="6"/>
  <c r="A774" i="6"/>
  <c r="A773" i="6"/>
  <c r="A772" i="6"/>
  <c r="A771" i="6"/>
  <c r="A770" i="6"/>
  <c r="A769" i="6"/>
  <c r="A768" i="6"/>
  <c r="A767" i="6"/>
  <c r="A766" i="6"/>
  <c r="A765" i="6"/>
  <c r="A764" i="6"/>
  <c r="A763" i="6"/>
  <c r="A762" i="6"/>
  <c r="A761" i="6"/>
  <c r="A760" i="6"/>
  <c r="A759" i="6"/>
  <c r="A758" i="6"/>
  <c r="A757" i="6"/>
  <c r="A756" i="6"/>
  <c r="A755" i="6"/>
  <c r="A754" i="6"/>
  <c r="A753" i="6"/>
  <c r="A752" i="6"/>
  <c r="A751" i="6"/>
  <c r="A750" i="6"/>
  <c r="A749" i="6"/>
  <c r="A748" i="6"/>
  <c r="A747" i="6"/>
  <c r="A746" i="6"/>
  <c r="A745" i="6"/>
  <c r="A744" i="6"/>
  <c r="A743" i="6"/>
  <c r="A742" i="6"/>
  <c r="A741" i="6"/>
  <c r="A740" i="6"/>
  <c r="A739" i="6"/>
  <c r="A738" i="6"/>
  <c r="A737" i="6"/>
  <c r="A736" i="6"/>
  <c r="A735" i="6"/>
  <c r="A734" i="6"/>
  <c r="A733" i="6"/>
  <c r="A732" i="6"/>
  <c r="A731" i="6"/>
  <c r="A730" i="6"/>
  <c r="A729" i="6"/>
  <c r="A728" i="6"/>
  <c r="A727" i="6"/>
  <c r="A726" i="6"/>
  <c r="A725" i="6"/>
  <c r="A724" i="6"/>
  <c r="A723" i="6"/>
  <c r="A722" i="6"/>
  <c r="A721" i="6"/>
  <c r="A720" i="6"/>
  <c r="A719" i="6"/>
  <c r="A718" i="6"/>
  <c r="A717" i="6"/>
  <c r="A716" i="6"/>
  <c r="A715" i="6"/>
  <c r="A714" i="6"/>
  <c r="A713" i="6"/>
  <c r="A712" i="6"/>
  <c r="A711" i="6"/>
  <c r="A710" i="6"/>
  <c r="A709" i="6"/>
  <c r="A708" i="6"/>
  <c r="A707" i="6"/>
  <c r="A706" i="6"/>
  <c r="A705" i="6"/>
  <c r="A704" i="6"/>
  <c r="A703" i="6"/>
  <c r="A702" i="6"/>
  <c r="A701" i="6"/>
  <c r="A700" i="6"/>
  <c r="A699" i="6"/>
  <c r="A698" i="6"/>
  <c r="A697" i="6"/>
  <c r="A696" i="6"/>
  <c r="A695" i="6"/>
  <c r="A694" i="6"/>
  <c r="A693" i="6"/>
  <c r="A692" i="6"/>
  <c r="A691" i="6"/>
  <c r="A690" i="6"/>
  <c r="A689" i="6"/>
  <c r="A688" i="6"/>
  <c r="A687" i="6"/>
  <c r="A686" i="6"/>
  <c r="A685" i="6"/>
  <c r="A684" i="6"/>
  <c r="A683" i="6"/>
  <c r="A682" i="6"/>
  <c r="A681" i="6"/>
  <c r="A680" i="6"/>
  <c r="A679" i="6"/>
  <c r="A678" i="6"/>
  <c r="A677" i="6"/>
  <c r="A676" i="6"/>
  <c r="A675" i="6"/>
  <c r="A674" i="6"/>
  <c r="A673" i="6"/>
  <c r="A672" i="6"/>
  <c r="A671" i="6"/>
  <c r="A670" i="6"/>
  <c r="A669" i="6"/>
  <c r="A668" i="6"/>
  <c r="A667" i="6"/>
  <c r="A666" i="6"/>
  <c r="A665" i="6"/>
  <c r="A664" i="6"/>
  <c r="A663" i="6"/>
  <c r="A662" i="6"/>
  <c r="A661" i="6"/>
  <c r="A660" i="6"/>
  <c r="A659" i="6"/>
  <c r="A658" i="6"/>
  <c r="A657" i="6"/>
  <c r="A656" i="6"/>
  <c r="A655" i="6"/>
  <c r="A654" i="6"/>
  <c r="A653" i="6"/>
  <c r="A652" i="6"/>
  <c r="A651" i="6"/>
  <c r="A650" i="6"/>
  <c r="A649" i="6"/>
  <c r="A648" i="6"/>
  <c r="A647" i="6"/>
  <c r="A646" i="6"/>
  <c r="A645" i="6"/>
  <c r="A644" i="6"/>
  <c r="A643" i="6"/>
  <c r="A642" i="6"/>
  <c r="A641" i="6"/>
  <c r="A640" i="6"/>
  <c r="A639" i="6"/>
  <c r="A638" i="6"/>
  <c r="A637" i="6"/>
  <c r="A636" i="6"/>
  <c r="A635" i="6"/>
  <c r="A634" i="6"/>
  <c r="A633" i="6"/>
  <c r="A632" i="6"/>
  <c r="A631" i="6"/>
  <c r="A630" i="6"/>
  <c r="A629" i="6"/>
  <c r="A628" i="6"/>
  <c r="A627" i="6"/>
  <c r="A626" i="6"/>
  <c r="A625" i="6"/>
  <c r="A624" i="6"/>
  <c r="A623" i="6"/>
  <c r="A622" i="6"/>
  <c r="A621" i="6"/>
  <c r="A620" i="6"/>
  <c r="A619" i="6"/>
  <c r="A618" i="6"/>
  <c r="A617" i="6"/>
  <c r="A616" i="6"/>
  <c r="A615" i="6"/>
  <c r="A614" i="6"/>
  <c r="A613" i="6"/>
  <c r="A612" i="6"/>
  <c r="A611" i="6"/>
  <c r="A610" i="6"/>
  <c r="A609" i="6"/>
  <c r="A608" i="6"/>
  <c r="A607" i="6"/>
  <c r="A606" i="6"/>
  <c r="A605" i="6"/>
  <c r="A604" i="6"/>
  <c r="A603" i="6"/>
  <c r="A602" i="6"/>
  <c r="A601" i="6"/>
  <c r="A600" i="6"/>
  <c r="A599" i="6"/>
  <c r="A598" i="6"/>
  <c r="A597" i="6"/>
  <c r="A596" i="6"/>
  <c r="A595" i="6"/>
  <c r="A594" i="6"/>
  <c r="A593" i="6"/>
  <c r="A592" i="6"/>
  <c r="A591" i="6"/>
  <c r="A590" i="6"/>
  <c r="A589" i="6"/>
  <c r="A588" i="6"/>
  <c r="A587" i="6"/>
  <c r="A586" i="6"/>
  <c r="A585" i="6"/>
  <c r="A584" i="6"/>
  <c r="A583" i="6"/>
  <c r="A582" i="6"/>
  <c r="A581" i="6"/>
  <c r="A580" i="6"/>
  <c r="A579" i="6"/>
  <c r="A578" i="6"/>
  <c r="A577" i="6"/>
  <c r="A576" i="6"/>
  <c r="A575" i="6"/>
  <c r="A574" i="6"/>
  <c r="A573" i="6"/>
  <c r="A572" i="6"/>
  <c r="A571" i="6"/>
  <c r="A570" i="6"/>
  <c r="A569" i="6"/>
  <c r="A568" i="6"/>
  <c r="A567" i="6"/>
  <c r="A566" i="6"/>
  <c r="A565" i="6"/>
  <c r="A564" i="6"/>
  <c r="A563" i="6"/>
  <c r="A562" i="6"/>
  <c r="A561" i="6"/>
  <c r="A560" i="6"/>
  <c r="A559" i="6"/>
  <c r="A558" i="6"/>
  <c r="A557" i="6"/>
  <c r="A556" i="6"/>
  <c r="A555" i="6"/>
  <c r="A554" i="6"/>
  <c r="A553" i="6"/>
  <c r="A552" i="6"/>
  <c r="A551" i="6"/>
  <c r="A550" i="6"/>
  <c r="A549" i="6"/>
  <c r="A548" i="6"/>
  <c r="A547" i="6"/>
  <c r="A546" i="6"/>
  <c r="A545" i="6"/>
  <c r="A544" i="6"/>
  <c r="A543" i="6"/>
  <c r="A542" i="6"/>
  <c r="A541" i="6"/>
  <c r="A540" i="6"/>
  <c r="A539" i="6"/>
  <c r="A538" i="6"/>
  <c r="A537" i="6"/>
  <c r="A536" i="6"/>
  <c r="A535" i="6"/>
  <c r="A534" i="6"/>
  <c r="A533" i="6"/>
  <c r="A532" i="6"/>
  <c r="A531" i="6"/>
  <c r="A530" i="6"/>
  <c r="A529" i="6"/>
  <c r="A528" i="6"/>
  <c r="A527" i="6"/>
  <c r="A526" i="6"/>
  <c r="A525" i="6"/>
  <c r="A524" i="6"/>
  <c r="A523" i="6"/>
  <c r="A522" i="6"/>
  <c r="A521" i="6"/>
  <c r="A520" i="6"/>
  <c r="A519" i="6"/>
  <c r="A518" i="6"/>
  <c r="A517" i="6"/>
  <c r="A516" i="6"/>
  <c r="A515" i="6"/>
  <c r="A514" i="6"/>
  <c r="A513" i="6"/>
  <c r="A512" i="6"/>
  <c r="A511" i="6"/>
  <c r="A510" i="6"/>
  <c r="A509" i="6"/>
  <c r="A508" i="6"/>
  <c r="A507" i="6"/>
  <c r="A506" i="6"/>
  <c r="A505" i="6"/>
  <c r="A504" i="6"/>
  <c r="A503" i="6"/>
  <c r="A502" i="6"/>
  <c r="A501" i="6"/>
  <c r="A500" i="6"/>
  <c r="A499" i="6"/>
  <c r="A498" i="6"/>
  <c r="A497" i="6"/>
  <c r="A496" i="6"/>
  <c r="A495" i="6"/>
  <c r="A494" i="6"/>
  <c r="A493" i="6"/>
  <c r="A492" i="6"/>
  <c r="A491" i="6"/>
  <c r="A490" i="6"/>
  <c r="A489" i="6"/>
  <c r="A488" i="6"/>
  <c r="A487" i="6"/>
  <c r="A486" i="6"/>
  <c r="A485" i="6"/>
  <c r="A484" i="6"/>
  <c r="A483" i="6"/>
  <c r="A482" i="6"/>
  <c r="A481" i="6"/>
  <c r="A480" i="6"/>
  <c r="A479" i="6"/>
  <c r="A478" i="6"/>
  <c r="A477" i="6"/>
  <c r="A476" i="6"/>
  <c r="A475" i="6"/>
  <c r="A474" i="6"/>
  <c r="A473" i="6"/>
  <c r="A472" i="6"/>
  <c r="A471" i="6"/>
  <c r="A470" i="6"/>
  <c r="A469" i="6"/>
  <c r="A468" i="6"/>
  <c r="A467" i="6"/>
  <c r="A466" i="6"/>
  <c r="A465" i="6"/>
  <c r="A464" i="6"/>
  <c r="A463" i="6"/>
  <c r="A462" i="6"/>
  <c r="A461" i="6"/>
  <c r="A460" i="6"/>
  <c r="A459" i="6"/>
  <c r="A458" i="6"/>
  <c r="A457" i="6"/>
  <c r="A456" i="6"/>
  <c r="A455" i="6"/>
  <c r="A454" i="6"/>
  <c r="A453" i="6"/>
  <c r="A452" i="6"/>
  <c r="A451" i="6"/>
  <c r="A450" i="6"/>
  <c r="A449" i="6"/>
  <c r="A448" i="6"/>
  <c r="A447" i="6"/>
  <c r="A446" i="6"/>
  <c r="A445" i="6"/>
  <c r="A444" i="6"/>
  <c r="A443" i="6"/>
  <c r="A442" i="6"/>
  <c r="A441" i="6"/>
  <c r="A440" i="6"/>
  <c r="A439" i="6"/>
  <c r="A438" i="6"/>
  <c r="A437" i="6"/>
  <c r="A436" i="6"/>
  <c r="A435" i="6"/>
  <c r="A434" i="6"/>
  <c r="A433" i="6"/>
  <c r="A432" i="6"/>
  <c r="A431" i="6"/>
  <c r="A430" i="6"/>
  <c r="A429" i="6"/>
  <c r="A428" i="6"/>
  <c r="A427" i="6"/>
  <c r="A426" i="6"/>
  <c r="A425" i="6"/>
  <c r="A424" i="6"/>
  <c r="A423" i="6"/>
  <c r="A422" i="6"/>
  <c r="A421" i="6"/>
  <c r="A420" i="6"/>
  <c r="A419" i="6"/>
  <c r="A418" i="6"/>
  <c r="A417" i="6"/>
  <c r="A416" i="6"/>
  <c r="A415" i="6"/>
  <c r="A414" i="6"/>
  <c r="A413" i="6"/>
  <c r="A412" i="6"/>
  <c r="A411" i="6"/>
  <c r="A410" i="6"/>
  <c r="A409" i="6"/>
  <c r="A408" i="6"/>
  <c r="A407" i="6"/>
  <c r="A406" i="6"/>
  <c r="A405" i="6"/>
  <c r="A404" i="6"/>
  <c r="A403" i="6"/>
  <c r="A402" i="6"/>
  <c r="A401" i="6"/>
  <c r="A400" i="6"/>
  <c r="A399" i="6"/>
  <c r="A398" i="6"/>
  <c r="A397" i="6"/>
  <c r="A396" i="6"/>
  <c r="A395" i="6"/>
  <c r="A394" i="6"/>
  <c r="A393" i="6"/>
  <c r="A392" i="6"/>
  <c r="A391" i="6"/>
  <c r="A390" i="6"/>
  <c r="A389" i="6"/>
  <c r="A388" i="6"/>
  <c r="A387" i="6"/>
  <c r="A386" i="6"/>
  <c r="A385" i="6"/>
  <c r="A384" i="6"/>
  <c r="A383" i="6"/>
  <c r="A382" i="6"/>
  <c r="A381" i="6"/>
  <c r="A380" i="6"/>
  <c r="A379" i="6"/>
  <c r="A378" i="6"/>
  <c r="A377" i="6"/>
  <c r="A376" i="6"/>
  <c r="A375" i="6"/>
  <c r="A374" i="6"/>
  <c r="A373" i="6"/>
  <c r="A372" i="6"/>
  <c r="A371" i="6"/>
  <c r="A370" i="6"/>
  <c r="A369" i="6"/>
  <c r="A368" i="6"/>
  <c r="A367" i="6"/>
  <c r="A366" i="6"/>
  <c r="A365" i="6"/>
  <c r="A364" i="6"/>
  <c r="A363" i="6"/>
  <c r="A362" i="6"/>
  <c r="A361" i="6"/>
  <c r="A360" i="6"/>
  <c r="A359" i="6"/>
  <c r="A358" i="6"/>
  <c r="A357" i="6"/>
  <c r="A356" i="6"/>
  <c r="A355" i="6"/>
  <c r="A354" i="6"/>
  <c r="A353" i="6"/>
  <c r="A352" i="6"/>
  <c r="A351" i="6"/>
  <c r="A350" i="6"/>
  <c r="A349" i="6"/>
  <c r="A348" i="6"/>
  <c r="A347" i="6"/>
  <c r="A346" i="6"/>
  <c r="A345" i="6"/>
  <c r="A344" i="6"/>
  <c r="A343" i="6"/>
  <c r="A342" i="6"/>
  <c r="A341" i="6"/>
  <c r="A340" i="6"/>
  <c r="A339" i="6"/>
  <c r="A338" i="6"/>
  <c r="A337" i="6"/>
  <c r="A336" i="6"/>
  <c r="A335" i="6"/>
  <c r="A334" i="6"/>
  <c r="A333" i="6"/>
  <c r="A332" i="6"/>
  <c r="A331" i="6"/>
  <c r="A330" i="6"/>
  <c r="A329" i="6"/>
  <c r="A328" i="6"/>
  <c r="A327" i="6"/>
  <c r="A326" i="6"/>
  <c r="A325" i="6"/>
  <c r="A324" i="6"/>
  <c r="A323" i="6"/>
  <c r="A322" i="6"/>
  <c r="A321" i="6"/>
  <c r="A320" i="6"/>
  <c r="A319" i="6"/>
  <c r="A318" i="6"/>
  <c r="A317" i="6"/>
  <c r="A316" i="6"/>
  <c r="A315" i="6"/>
  <c r="A314" i="6"/>
  <c r="A313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I35" i="12" l="1"/>
  <c r="G35" i="10" l="1"/>
  <c r="G16" i="12" l="1"/>
  <c r="H16" i="12" s="1"/>
  <c r="F16" i="12"/>
  <c r="G33" i="12"/>
  <c r="H33" i="12" s="1"/>
  <c r="G25" i="12"/>
  <c r="H25" i="12" s="1"/>
  <c r="F17" i="12"/>
  <c r="G26" i="12"/>
  <c r="H26" i="12" s="1"/>
  <c r="G18" i="12"/>
  <c r="H18" i="12" s="1"/>
  <c r="F23" i="12"/>
  <c r="G30" i="12"/>
  <c r="H30" i="12" s="1"/>
  <c r="G22" i="12"/>
  <c r="H22" i="12" s="1"/>
  <c r="F31" i="12"/>
  <c r="F32" i="12"/>
  <c r="F24" i="12"/>
  <c r="F33" i="12"/>
  <c r="F25" i="12"/>
  <c r="G29" i="12"/>
  <c r="H29" i="12" s="1"/>
  <c r="G21" i="12"/>
  <c r="H21" i="12" s="1"/>
  <c r="F29" i="12"/>
  <c r="F21" i="12"/>
  <c r="G32" i="12"/>
  <c r="H32" i="12" s="1"/>
  <c r="F22" i="12"/>
  <c r="G31" i="12"/>
  <c r="H31" i="12" s="1"/>
  <c r="F28" i="12"/>
  <c r="G27" i="12"/>
  <c r="H27" i="12" s="1"/>
  <c r="F27" i="12"/>
  <c r="G20" i="12"/>
  <c r="H20" i="12" s="1"/>
  <c r="F26" i="12"/>
  <c r="G24" i="12"/>
  <c r="H24" i="12" s="1"/>
  <c r="F30" i="12"/>
  <c r="G23" i="12"/>
  <c r="H23" i="12" s="1"/>
  <c r="F20" i="12"/>
  <c r="G19" i="12"/>
  <c r="H19" i="12" s="1"/>
  <c r="F19" i="12"/>
  <c r="G28" i="12"/>
  <c r="H28" i="12" s="1"/>
  <c r="F18" i="12"/>
  <c r="F33" i="10"/>
  <c r="F25" i="10"/>
  <c r="F17" i="10"/>
  <c r="F28" i="10"/>
  <c r="F20" i="10"/>
  <c r="F31" i="10"/>
  <c r="F23" i="10"/>
  <c r="F26" i="10"/>
  <c r="F18" i="10"/>
  <c r="F29" i="10"/>
  <c r="F21" i="10"/>
  <c r="F32" i="10"/>
  <c r="F24" i="10"/>
  <c r="F16" i="10"/>
  <c r="F27" i="10"/>
  <c r="F19" i="10"/>
  <c r="F30" i="10"/>
  <c r="F22" i="10"/>
  <c r="H40" i="10" l="1"/>
  <c r="G17" i="12"/>
  <c r="H17" i="12" s="1"/>
  <c r="J40" i="12" s="1"/>
  <c r="C9" i="12" s="1"/>
</calcChain>
</file>

<file path=xl/sharedStrings.xml><?xml version="1.0" encoding="utf-8"?>
<sst xmlns="http://schemas.openxmlformats.org/spreadsheetml/2006/main" count="7266" uniqueCount="1341">
  <si>
    <t>御　見　積　書</t>
    <phoneticPr fontId="7"/>
  </si>
  <si>
    <t>御中</t>
    <rPh sb="0" eb="2">
      <t>オンチュウ</t>
    </rPh>
    <phoneticPr fontId="7"/>
  </si>
  <si>
    <t>見積No.</t>
    <rPh sb="0" eb="2">
      <t>ミツモリ</t>
    </rPh>
    <phoneticPr fontId="7"/>
  </si>
  <si>
    <t>様</t>
    <rPh sb="0" eb="1">
      <t>サマ</t>
    </rPh>
    <phoneticPr fontId="7"/>
  </si>
  <si>
    <t>見積日</t>
    <rPh sb="0" eb="2">
      <t>ミｔ</t>
    </rPh>
    <phoneticPr fontId="7"/>
  </si>
  <si>
    <t>お見積り期限</t>
    <rPh sb="1" eb="3">
      <t>ミツモ</t>
    </rPh>
    <rPh sb="4" eb="6">
      <t>キゲン</t>
    </rPh>
    <phoneticPr fontId="7"/>
  </si>
  <si>
    <t>見積りより2週間</t>
    <rPh sb="0" eb="2">
      <t>ミツ</t>
    </rPh>
    <rPh sb="6" eb="8">
      <t>シュウカン</t>
    </rPh>
    <phoneticPr fontId="7"/>
  </si>
  <si>
    <t>お世話になっております</t>
    <rPh sb="1" eb="3">
      <t>セワ</t>
    </rPh>
    <phoneticPr fontId="7"/>
  </si>
  <si>
    <t>下記のとおり、御見積もり申し上げます。</t>
    <phoneticPr fontId="7"/>
  </si>
  <si>
    <t>〒833-0044</t>
    <phoneticPr fontId="7"/>
  </si>
  <si>
    <t>福岡県筑後市大字富久911</t>
    <rPh sb="0" eb="3">
      <t>フクオカケン</t>
    </rPh>
    <rPh sb="3" eb="6">
      <t>チクゴシ</t>
    </rPh>
    <rPh sb="6" eb="8">
      <t>オオアザ</t>
    </rPh>
    <rPh sb="8" eb="10">
      <t>トミヒサ</t>
    </rPh>
    <phoneticPr fontId="7"/>
  </si>
  <si>
    <t>合計金額</t>
    <rPh sb="0" eb="2">
      <t>ゴウケイ</t>
    </rPh>
    <rPh sb="2" eb="4">
      <t>キンガク</t>
    </rPh>
    <phoneticPr fontId="7"/>
  </si>
  <si>
    <t>担当</t>
    <rPh sb="0" eb="2">
      <t>タントウ</t>
    </rPh>
    <phoneticPr fontId="7"/>
  </si>
  <si>
    <t>注意</t>
    <rPh sb="0" eb="2">
      <t>チュウイ</t>
    </rPh>
    <phoneticPr fontId="7"/>
  </si>
  <si>
    <t>数量</t>
    <rPh sb="0" eb="1">
      <t>カズ</t>
    </rPh>
    <rPh sb="1" eb="2">
      <t>リョウ</t>
    </rPh>
    <phoneticPr fontId="7"/>
  </si>
  <si>
    <t>才数</t>
    <rPh sb="0" eb="1">
      <t>サイ</t>
    </rPh>
    <rPh sb="1" eb="2">
      <t>スウ</t>
    </rPh>
    <phoneticPr fontId="7"/>
  </si>
  <si>
    <t>上代（税込）</t>
    <rPh sb="0" eb="2">
      <t>ジョウダイ</t>
    </rPh>
    <rPh sb="3" eb="5">
      <t>ゼイコ</t>
    </rPh>
    <phoneticPr fontId="7"/>
  </si>
  <si>
    <t>合　　計</t>
    <rPh sb="0" eb="1">
      <t>ゴウ</t>
    </rPh>
    <rPh sb="3" eb="4">
      <t>ケイ</t>
    </rPh>
    <phoneticPr fontId="7"/>
  </si>
  <si>
    <t>　　　　　　　　　　　　　　　　　　TEL:0942-53-7813 FAX:0942-52-4676</t>
    <phoneticPr fontId="7"/>
  </si>
  <si>
    <t>商品名</t>
    <rPh sb="0" eb="3">
      <t>ショウヒンメイ</t>
    </rPh>
    <phoneticPr fontId="5"/>
  </si>
  <si>
    <t>価格</t>
    <rPh sb="0" eb="2">
      <t>カカク</t>
    </rPh>
    <phoneticPr fontId="5"/>
  </si>
  <si>
    <t>壁掛TVﾌﾞﾗｹｯﾄ</t>
    <rPh sb="0" eb="2">
      <t>カベカ</t>
    </rPh>
    <phoneticPr fontId="24"/>
  </si>
  <si>
    <t>HBV-02</t>
  </si>
  <si>
    <t>HBV-03</t>
  </si>
  <si>
    <t>HBV-04</t>
  </si>
  <si>
    <t>HBV-05</t>
  </si>
  <si>
    <t>HBV-06</t>
  </si>
  <si>
    <t>HBV-07</t>
  </si>
  <si>
    <t>HBV-08</t>
  </si>
  <si>
    <t>HBV-09</t>
  </si>
  <si>
    <t>HBV-10</t>
  </si>
  <si>
    <t>HBV-11</t>
  </si>
  <si>
    <t>HBV-12</t>
  </si>
  <si>
    <t>HBV-13</t>
  </si>
  <si>
    <t>HBV-14</t>
  </si>
  <si>
    <t>HBV-15</t>
  </si>
  <si>
    <t>HBV-16</t>
  </si>
  <si>
    <t>HBV-17</t>
  </si>
  <si>
    <t>HBV-18</t>
  </si>
  <si>
    <t>HBV-19</t>
  </si>
  <si>
    <t>HBV-20</t>
  </si>
  <si>
    <t>HBV-21</t>
  </si>
  <si>
    <t>HBV-22</t>
  </si>
  <si>
    <t>HBV-23</t>
  </si>
  <si>
    <t>HBV-24</t>
  </si>
  <si>
    <t>HBV-25</t>
  </si>
  <si>
    <t>HBV-26</t>
  </si>
  <si>
    <t>HBV-27</t>
  </si>
  <si>
    <t>HBV-28</t>
  </si>
  <si>
    <t>HBV-29</t>
  </si>
  <si>
    <t>HBV-30</t>
  </si>
  <si>
    <t>HBV-31</t>
  </si>
  <si>
    <t>HBV-32</t>
  </si>
  <si>
    <t>HBV-33</t>
  </si>
  <si>
    <t>HBV-34</t>
  </si>
  <si>
    <t>HBV-35</t>
  </si>
  <si>
    <t>HBV-36</t>
  </si>
  <si>
    <t>HBV-37</t>
  </si>
  <si>
    <t>HBV-38</t>
  </si>
  <si>
    <t>HBV-39</t>
  </si>
  <si>
    <t>HBV-40</t>
  </si>
  <si>
    <t>HBV-41</t>
  </si>
  <si>
    <t>HBV-42</t>
  </si>
  <si>
    <t>HBV-43</t>
  </si>
  <si>
    <t>HBV-44</t>
  </si>
  <si>
    <t>HBV-45</t>
  </si>
  <si>
    <t>HBV-46</t>
  </si>
  <si>
    <t>HBV-47</t>
  </si>
  <si>
    <t>HBV-48</t>
  </si>
  <si>
    <t>HBV-49</t>
  </si>
  <si>
    <t>HBV-50</t>
  </si>
  <si>
    <t>HBV-51</t>
  </si>
  <si>
    <t>HBV-52</t>
  </si>
  <si>
    <t>HBV-53</t>
  </si>
  <si>
    <t>HBV-54</t>
  </si>
  <si>
    <t>HBV-55</t>
  </si>
  <si>
    <t>HBV-56</t>
  </si>
  <si>
    <t>HBV-57</t>
  </si>
  <si>
    <t>HBV-58</t>
  </si>
  <si>
    <t>HBV-59</t>
  </si>
  <si>
    <t>HBV-60</t>
  </si>
  <si>
    <t>HBV-61</t>
  </si>
  <si>
    <t>HBV-62</t>
  </si>
  <si>
    <t>HBV-63</t>
  </si>
  <si>
    <t>HBV-64</t>
  </si>
  <si>
    <t>HBV-65</t>
  </si>
  <si>
    <t>HBV-66</t>
  </si>
  <si>
    <t>HBV-67</t>
  </si>
  <si>
    <t>HBV-68</t>
  </si>
  <si>
    <t>HBV-69</t>
  </si>
  <si>
    <t>HBV-70</t>
  </si>
  <si>
    <t>HBV-71</t>
  </si>
  <si>
    <t>HBV-72</t>
  </si>
  <si>
    <t>HBV-73</t>
  </si>
  <si>
    <t>HBV-74</t>
  </si>
  <si>
    <t>HBV-75</t>
  </si>
  <si>
    <t>HBV-76</t>
  </si>
  <si>
    <t>HBV-77</t>
  </si>
  <si>
    <t>HBV-78</t>
  </si>
  <si>
    <t>HBV-79</t>
  </si>
  <si>
    <t>HBV-80</t>
  </si>
  <si>
    <t>HBV-81</t>
  </si>
  <si>
    <t>HBV-82</t>
  </si>
  <si>
    <t>HBV-83</t>
  </si>
  <si>
    <t>HBV-84</t>
  </si>
  <si>
    <t>HBV-85</t>
  </si>
  <si>
    <t>HBV-86</t>
  </si>
  <si>
    <t>HBV-87</t>
  </si>
  <si>
    <t>HBV-88</t>
  </si>
  <si>
    <t>HBV-89</t>
  </si>
  <si>
    <t>HBV-90</t>
  </si>
  <si>
    <t>HBV-91</t>
  </si>
  <si>
    <t>HBV-92</t>
  </si>
  <si>
    <t>HBV-93</t>
  </si>
  <si>
    <t>HBV-94</t>
  </si>
  <si>
    <t>HBV-95</t>
  </si>
  <si>
    <t>HBC-01</t>
    <phoneticPr fontId="5"/>
  </si>
  <si>
    <t>HBC-02</t>
  </si>
  <si>
    <t>HBC-03</t>
  </si>
  <si>
    <t>HBC-04</t>
  </si>
  <si>
    <t>HBC-05</t>
  </si>
  <si>
    <t>HBC-06</t>
  </si>
  <si>
    <t>HBC-07</t>
  </si>
  <si>
    <t>HBC-08</t>
  </si>
  <si>
    <t>HBC-09</t>
  </si>
  <si>
    <t>HBC-10</t>
  </si>
  <si>
    <t>HBC-11</t>
  </si>
  <si>
    <t>HBC-12</t>
  </si>
  <si>
    <t>HBC-13</t>
  </si>
  <si>
    <t>HBC-14</t>
  </si>
  <si>
    <t>HBC-15</t>
  </si>
  <si>
    <t>HBC-16</t>
  </si>
  <si>
    <t>HBC-17</t>
  </si>
  <si>
    <t>HBC-18</t>
  </si>
  <si>
    <t>HBC-19</t>
  </si>
  <si>
    <t>HBC-21</t>
  </si>
  <si>
    <t>HBC-22</t>
  </si>
  <si>
    <t>HBC-23</t>
  </si>
  <si>
    <t>HBC-24</t>
  </si>
  <si>
    <t>HBC-25</t>
  </si>
  <si>
    <t>HBC-26</t>
  </si>
  <si>
    <t>HBC-27</t>
  </si>
  <si>
    <t>HBC-28</t>
  </si>
  <si>
    <t>HBC-29</t>
  </si>
  <si>
    <t>HBC-30</t>
  </si>
  <si>
    <t>HBC-31</t>
  </si>
  <si>
    <t>HBC-32</t>
  </si>
  <si>
    <t>HBC-33</t>
  </si>
  <si>
    <t>HBC-34</t>
  </si>
  <si>
    <t>HBC-35</t>
  </si>
  <si>
    <t>HBC-36</t>
  </si>
  <si>
    <t>HBC-37</t>
  </si>
  <si>
    <t>HBC-38</t>
  </si>
  <si>
    <t>HBC-39</t>
  </si>
  <si>
    <t>HBC-40</t>
  </si>
  <si>
    <t>HBC-41</t>
  </si>
  <si>
    <t>HBC-42</t>
  </si>
  <si>
    <t>HBC-43</t>
  </si>
  <si>
    <t>HBC-44</t>
  </si>
  <si>
    <t>HBC-45</t>
  </si>
  <si>
    <t>HBC-46</t>
  </si>
  <si>
    <t>HBC-47</t>
  </si>
  <si>
    <t>HBC-48</t>
  </si>
  <si>
    <t>HBC-49</t>
  </si>
  <si>
    <t>HBC-50</t>
  </si>
  <si>
    <t>HBC-51</t>
  </si>
  <si>
    <t>HBC-52</t>
  </si>
  <si>
    <t>HBC-53</t>
  </si>
  <si>
    <t>HBC-54</t>
  </si>
  <si>
    <t>HBC-55</t>
  </si>
  <si>
    <t>HBC-56</t>
  </si>
  <si>
    <t>HBC-57</t>
  </si>
  <si>
    <t>HBC-58</t>
  </si>
  <si>
    <t>HBC-59</t>
  </si>
  <si>
    <t>HBC-60</t>
  </si>
  <si>
    <t>HBC-61</t>
  </si>
  <si>
    <t>HBC-62</t>
  </si>
  <si>
    <t>HBC-63</t>
  </si>
  <si>
    <t>HBC-64</t>
  </si>
  <si>
    <t>HBC-65</t>
  </si>
  <si>
    <t>HBC-66</t>
  </si>
  <si>
    <t>HBC-67</t>
  </si>
  <si>
    <t>HBC-68</t>
  </si>
  <si>
    <t>HBC-69</t>
  </si>
  <si>
    <t>HBC-70</t>
  </si>
  <si>
    <t>HBC-71</t>
  </si>
  <si>
    <t>HBC-72</t>
  </si>
  <si>
    <t>HBC-73</t>
  </si>
  <si>
    <t>HBC-74</t>
  </si>
  <si>
    <t>HBC-75</t>
  </si>
  <si>
    <t>HBC-76</t>
  </si>
  <si>
    <t>HBC-77</t>
  </si>
  <si>
    <t>HBC-78</t>
  </si>
  <si>
    <t>HBC-79</t>
  </si>
  <si>
    <t>HBC-80</t>
  </si>
  <si>
    <t>HBC-81</t>
  </si>
  <si>
    <t>HBC-82</t>
  </si>
  <si>
    <t>HBC-83</t>
  </si>
  <si>
    <t>HBC-84</t>
  </si>
  <si>
    <t>HBC-85</t>
  </si>
  <si>
    <t>HBC-86</t>
  </si>
  <si>
    <t>HBC-87</t>
  </si>
  <si>
    <t>HBC-88</t>
  </si>
  <si>
    <t>HBC-89</t>
  </si>
  <si>
    <t>HBC-90</t>
  </si>
  <si>
    <t>HBC-91</t>
  </si>
  <si>
    <t>HBC-92</t>
  </si>
  <si>
    <t>HBC-93</t>
  </si>
  <si>
    <t>HBC-94</t>
  </si>
  <si>
    <t>HBC-95</t>
  </si>
  <si>
    <t>HBC-96</t>
  </si>
  <si>
    <t>HBC-97</t>
  </si>
  <si>
    <t>HBC-98</t>
  </si>
  <si>
    <t>HCS-02</t>
  </si>
  <si>
    <t>HCS-03</t>
  </si>
  <si>
    <t>HCS-04</t>
  </si>
  <si>
    <t>HCS-05</t>
  </si>
  <si>
    <t>HCS-06</t>
  </si>
  <si>
    <t>HCS-07</t>
  </si>
  <si>
    <t>HCS-08</t>
  </si>
  <si>
    <t>HCS-09</t>
  </si>
  <si>
    <t>HCS-10</t>
  </si>
  <si>
    <t>HCS-11</t>
  </si>
  <si>
    <t>HCS-12</t>
  </si>
  <si>
    <t>HCS-13</t>
  </si>
  <si>
    <t>HCS-14</t>
  </si>
  <si>
    <t>HCS-15</t>
  </si>
  <si>
    <t>HCS-16</t>
  </si>
  <si>
    <t>HCS-17</t>
  </si>
  <si>
    <t>HCS-18</t>
  </si>
  <si>
    <t>HCS-19</t>
  </si>
  <si>
    <t>HCS-20</t>
  </si>
  <si>
    <t>HCS-21</t>
  </si>
  <si>
    <t>HCS-22</t>
  </si>
  <si>
    <t>HNL-02</t>
  </si>
  <si>
    <t>HNL-03</t>
  </si>
  <si>
    <t>HNL-04</t>
  </si>
  <si>
    <t>HNL-05</t>
  </si>
  <si>
    <t>HNL-06</t>
  </si>
  <si>
    <t>HNL-07</t>
  </si>
  <si>
    <t>HNL-08</t>
  </si>
  <si>
    <t>HNL-09</t>
  </si>
  <si>
    <t>HNL-10</t>
  </si>
  <si>
    <t>HNL-11</t>
  </si>
  <si>
    <t>HNL-12</t>
  </si>
  <si>
    <t>HNL-13</t>
  </si>
  <si>
    <t>HBN-01</t>
    <phoneticPr fontId="5"/>
  </si>
  <si>
    <t>HBN-02</t>
  </si>
  <si>
    <t>HBN-03</t>
  </si>
  <si>
    <t>HBN-04</t>
  </si>
  <si>
    <t>HBN-05</t>
  </si>
  <si>
    <t>HBN-06</t>
  </si>
  <si>
    <t>HBN-07</t>
  </si>
  <si>
    <t>HBN-08</t>
  </si>
  <si>
    <t>HBN-09</t>
  </si>
  <si>
    <t>HBN-10</t>
  </si>
  <si>
    <t>HBN-11</t>
  </si>
  <si>
    <t>HBN-12</t>
  </si>
  <si>
    <t>HBN-13</t>
  </si>
  <si>
    <t>HBN-14</t>
  </si>
  <si>
    <t>HBN-15</t>
  </si>
  <si>
    <t>HBN-16</t>
  </si>
  <si>
    <t>HBN-17</t>
  </si>
  <si>
    <t>HBN-18</t>
  </si>
  <si>
    <t>HBN-19</t>
  </si>
  <si>
    <t>HBN-20</t>
  </si>
  <si>
    <t>HMF-01</t>
    <phoneticPr fontId="5"/>
  </si>
  <si>
    <t>HMF-02</t>
  </si>
  <si>
    <t>HMF-03</t>
  </si>
  <si>
    <t>HMF-04</t>
  </si>
  <si>
    <t>HMF-05</t>
  </si>
  <si>
    <t>HMF-06</t>
  </si>
  <si>
    <t>HMF-07</t>
  </si>
  <si>
    <t>HMF-08</t>
  </si>
  <si>
    <t>HMF-09</t>
  </si>
  <si>
    <t>HMF-10</t>
  </si>
  <si>
    <t>HMF-11</t>
  </si>
  <si>
    <t>HMF-12</t>
  </si>
  <si>
    <t>HMF-13</t>
  </si>
  <si>
    <t>HMF-14</t>
  </si>
  <si>
    <t>HMF-15</t>
  </si>
  <si>
    <t>HMF-16</t>
  </si>
  <si>
    <t>HMF-17</t>
  </si>
  <si>
    <t>HMF-18</t>
  </si>
  <si>
    <t>HMF-19</t>
  </si>
  <si>
    <t>HMF-20</t>
  </si>
  <si>
    <t>HMF-21</t>
  </si>
  <si>
    <t>HMF-22</t>
  </si>
  <si>
    <t>HMF-23</t>
  </si>
  <si>
    <t>HMF-24</t>
  </si>
  <si>
    <t>HMF-25</t>
  </si>
  <si>
    <t>HMF-26</t>
  </si>
  <si>
    <t>HMF-27</t>
  </si>
  <si>
    <t>HMF-28</t>
  </si>
  <si>
    <t>HMF-29</t>
  </si>
  <si>
    <t>HMF-30</t>
  </si>
  <si>
    <t>HMF-31</t>
  </si>
  <si>
    <t>HMF-32</t>
  </si>
  <si>
    <t>HMF-33</t>
  </si>
  <si>
    <t>HMF-34</t>
  </si>
  <si>
    <t>HMF-35</t>
  </si>
  <si>
    <t>HMF-36</t>
  </si>
  <si>
    <t>HMF-37</t>
  </si>
  <si>
    <t>HMF-38</t>
  </si>
  <si>
    <t>HMF-39</t>
  </si>
  <si>
    <t>HMF-40</t>
  </si>
  <si>
    <t>HMF-41</t>
  </si>
  <si>
    <t>HMF-42</t>
  </si>
  <si>
    <t>HMF-43</t>
  </si>
  <si>
    <t>HMF-44</t>
  </si>
  <si>
    <t>HMF-45</t>
  </si>
  <si>
    <t>HMF-46</t>
  </si>
  <si>
    <t>HMF-47</t>
  </si>
  <si>
    <t>HMF-48</t>
  </si>
  <si>
    <t>HMF-49</t>
  </si>
  <si>
    <t>HMF-50</t>
  </si>
  <si>
    <t>HMF-51</t>
  </si>
  <si>
    <t>HMF-52</t>
  </si>
  <si>
    <t>HMF-53</t>
  </si>
  <si>
    <t>HMF-54</t>
  </si>
  <si>
    <t>HMF-55</t>
  </si>
  <si>
    <t>HMF-56</t>
  </si>
  <si>
    <t>HMF-57</t>
  </si>
  <si>
    <t>HMF-58</t>
  </si>
  <si>
    <t>HMF-59</t>
  </si>
  <si>
    <t>HMF-60</t>
  </si>
  <si>
    <t>HMF-61</t>
  </si>
  <si>
    <t>HMF-62</t>
  </si>
  <si>
    <t>HMF-63</t>
  </si>
  <si>
    <t>HMF-64</t>
  </si>
  <si>
    <t>HMF-65</t>
  </si>
  <si>
    <t>HMF-66</t>
  </si>
  <si>
    <t>HMF-67</t>
  </si>
  <si>
    <t>HMF-68</t>
  </si>
  <si>
    <t>HMF-69</t>
  </si>
  <si>
    <t>HMF-70</t>
  </si>
  <si>
    <t>HMF-71</t>
  </si>
  <si>
    <t>HMF-72</t>
  </si>
  <si>
    <t>HMF-73</t>
  </si>
  <si>
    <t>HMF-74</t>
  </si>
  <si>
    <t>HMF-75</t>
  </si>
  <si>
    <t>HMF-76</t>
  </si>
  <si>
    <t>HMF-77</t>
  </si>
  <si>
    <t>HMF-78</t>
  </si>
  <si>
    <t>HMF-79</t>
  </si>
  <si>
    <t>HMF-80</t>
  </si>
  <si>
    <t>HMF-81</t>
  </si>
  <si>
    <t>HMF-82</t>
  </si>
  <si>
    <t>HMF-83</t>
  </si>
  <si>
    <t>HMF-84</t>
  </si>
  <si>
    <t>HMF-85</t>
  </si>
  <si>
    <t>HMF-86</t>
  </si>
  <si>
    <t>HMF-87</t>
  </si>
  <si>
    <t>HMF-88</t>
  </si>
  <si>
    <t>HMF-89</t>
  </si>
  <si>
    <t>HMF-90</t>
  </si>
  <si>
    <t>HMF-91</t>
  </si>
  <si>
    <t>HMF-92</t>
  </si>
  <si>
    <t>LBV-02</t>
  </si>
  <si>
    <t>LBV-03</t>
  </si>
  <si>
    <t>LBV-04</t>
  </si>
  <si>
    <t>LBV-05</t>
  </si>
  <si>
    <t>LBV-06</t>
  </si>
  <si>
    <t>LBV-07</t>
  </si>
  <si>
    <t>LBV-08</t>
  </si>
  <si>
    <t>LBV-09</t>
  </si>
  <si>
    <t>LBV-10</t>
  </si>
  <si>
    <t>LSX-02</t>
  </si>
  <si>
    <t>LSX-03</t>
  </si>
  <si>
    <t>LSX-04</t>
  </si>
  <si>
    <t>LSX-05</t>
  </si>
  <si>
    <t>LSX-06</t>
  </si>
  <si>
    <t>LSX-07</t>
  </si>
  <si>
    <t>LRM-02</t>
  </si>
  <si>
    <t>LRM-03</t>
  </si>
  <si>
    <t>LRM-04</t>
  </si>
  <si>
    <t>LRM-05</t>
  </si>
  <si>
    <t>LRM-06</t>
  </si>
  <si>
    <t>LRM-07</t>
  </si>
  <si>
    <t>LRM-08</t>
  </si>
  <si>
    <t>LRM-09</t>
  </si>
  <si>
    <t>LRM-10</t>
  </si>
  <si>
    <t>LRM-11</t>
  </si>
  <si>
    <t>LRM-12</t>
  </si>
  <si>
    <t>LRM-13</t>
  </si>
  <si>
    <t>LRM-14</t>
  </si>
  <si>
    <t>LRM-15</t>
  </si>
  <si>
    <t>LEF-02</t>
  </si>
  <si>
    <t>LEF-03</t>
  </si>
  <si>
    <t>LEF-04</t>
  </si>
  <si>
    <t>LEF-05</t>
  </si>
  <si>
    <t>LEF-06</t>
  </si>
  <si>
    <t>LEF-07</t>
  </si>
  <si>
    <t>LEF-08</t>
  </si>
  <si>
    <t>LEF-09</t>
  </si>
  <si>
    <t>LEF-10</t>
  </si>
  <si>
    <t>LEF-11</t>
  </si>
  <si>
    <t>LEF-12</t>
  </si>
  <si>
    <t>LEF-13</t>
  </si>
  <si>
    <t>LEF-14</t>
  </si>
  <si>
    <t>LEF-15</t>
  </si>
  <si>
    <t>LEF-16</t>
  </si>
  <si>
    <t>LEF-17</t>
  </si>
  <si>
    <t>RSG-02</t>
  </si>
  <si>
    <t>RSG-03</t>
  </si>
  <si>
    <t>RSG-04</t>
  </si>
  <si>
    <t>RSG-05</t>
  </si>
  <si>
    <t>RSG-06</t>
  </si>
  <si>
    <t>RSG-07</t>
  </si>
  <si>
    <t>RSG-08</t>
  </si>
  <si>
    <t>RSG-09</t>
  </si>
  <si>
    <t>RSG-10</t>
  </si>
  <si>
    <t>RSG-11</t>
  </si>
  <si>
    <t>RSG-12</t>
  </si>
  <si>
    <t>RSG-13</t>
  </si>
  <si>
    <t>RSG-14</t>
  </si>
  <si>
    <t>RSG-15</t>
  </si>
  <si>
    <t>RSG-16</t>
  </si>
  <si>
    <t>RSG-17</t>
  </si>
  <si>
    <t>RSG-18</t>
  </si>
  <si>
    <t>RFR-02</t>
  </si>
  <si>
    <t>RFR-03</t>
  </si>
  <si>
    <t>RFR-04</t>
  </si>
  <si>
    <t>RFR-05</t>
  </si>
  <si>
    <t>RFR-06</t>
  </si>
  <si>
    <t>RFR-07</t>
  </si>
  <si>
    <t>RFR-08</t>
  </si>
  <si>
    <t>RFR-09</t>
  </si>
  <si>
    <t>RFR-10</t>
  </si>
  <si>
    <t>RFR-11</t>
  </si>
  <si>
    <t>RFR-12</t>
  </si>
  <si>
    <t>RFR-13</t>
  </si>
  <si>
    <t>RFR-14</t>
  </si>
  <si>
    <t>RFR-15</t>
  </si>
  <si>
    <t>RFR-16</t>
  </si>
  <si>
    <t>RFR-17</t>
  </si>
  <si>
    <t>RFR-18</t>
  </si>
  <si>
    <t>RFR-19</t>
  </si>
  <si>
    <t>RFR-20</t>
  </si>
  <si>
    <t>RFR-21</t>
  </si>
  <si>
    <t>RFR-22</t>
  </si>
  <si>
    <t>RFR-23</t>
  </si>
  <si>
    <t>RFR-24</t>
  </si>
  <si>
    <t>RFR-25</t>
  </si>
  <si>
    <t>RFR-26</t>
  </si>
  <si>
    <t>RFR-27</t>
  </si>
  <si>
    <t>RFR-28</t>
  </si>
  <si>
    <t>RFR-29</t>
  </si>
  <si>
    <t>RFR-30</t>
  </si>
  <si>
    <t>RFR-31</t>
  </si>
  <si>
    <t>RFR-32</t>
  </si>
  <si>
    <t>RFR-33</t>
  </si>
  <si>
    <t>RFR-34</t>
  </si>
  <si>
    <t>RFR-35</t>
  </si>
  <si>
    <t>RFR-36</t>
  </si>
  <si>
    <t>RFR-37</t>
  </si>
  <si>
    <t>RFR-38</t>
  </si>
  <si>
    <t>RFR-39</t>
  </si>
  <si>
    <t>RFR-40</t>
  </si>
  <si>
    <t>RFR-41</t>
  </si>
  <si>
    <t>RFR-42</t>
  </si>
  <si>
    <t>RFR-43</t>
  </si>
  <si>
    <t>RFR-44</t>
  </si>
  <si>
    <t>RFR-45</t>
  </si>
  <si>
    <t>RFR-46</t>
  </si>
  <si>
    <t>ABC-03</t>
  </si>
  <si>
    <t>ABC-05</t>
  </si>
  <si>
    <t>ABC-07</t>
  </si>
  <si>
    <t>ABC-09</t>
  </si>
  <si>
    <t>ABC-11</t>
  </si>
  <si>
    <t>ABC-13</t>
  </si>
  <si>
    <t>ABC-15</t>
  </si>
  <si>
    <t>ABC-17</t>
  </si>
  <si>
    <t>ABC-19</t>
  </si>
  <si>
    <t>ABC-21</t>
  </si>
  <si>
    <t>ABC-23</t>
  </si>
  <si>
    <t>ABC-25</t>
  </si>
  <si>
    <t>ABC-27</t>
  </si>
  <si>
    <t>ABC-29</t>
  </si>
  <si>
    <t>ABC-31</t>
  </si>
  <si>
    <t>ABC-33</t>
  </si>
  <si>
    <t>ABC-35</t>
  </si>
  <si>
    <t>ABC-37</t>
  </si>
  <si>
    <t>ABC-39</t>
  </si>
  <si>
    <t>ABC-41</t>
  </si>
  <si>
    <t>ABC-43</t>
  </si>
  <si>
    <t>ABC-45</t>
  </si>
  <si>
    <t>HSX-01</t>
    <phoneticPr fontId="5"/>
  </si>
  <si>
    <t>HSX-02</t>
  </si>
  <si>
    <t>HSX-03</t>
  </si>
  <si>
    <t>HSX-04</t>
  </si>
  <si>
    <t>HSX-05</t>
  </si>
  <si>
    <t>HSX-06</t>
  </si>
  <si>
    <t>HSX-07</t>
  </si>
  <si>
    <t>HSX-08</t>
  </si>
  <si>
    <t>HSX-09</t>
  </si>
  <si>
    <t>HSX-10</t>
  </si>
  <si>
    <t>HSX-11</t>
  </si>
  <si>
    <t>HSX-12</t>
  </si>
  <si>
    <t>HSX-13</t>
  </si>
  <si>
    <t>HSX-14</t>
  </si>
  <si>
    <t>HSX-15</t>
  </si>
  <si>
    <t>HSX-16</t>
  </si>
  <si>
    <t>HSX-17</t>
  </si>
  <si>
    <t>HSX-18</t>
  </si>
  <si>
    <t>HSX-19</t>
  </si>
  <si>
    <t>HSX-20</t>
  </si>
  <si>
    <t>HSX-21</t>
  </si>
  <si>
    <t>HSX-22</t>
  </si>
  <si>
    <t>HSX-23</t>
  </si>
  <si>
    <t>HSX-24</t>
  </si>
  <si>
    <t>HSX-25</t>
  </si>
  <si>
    <t>HSX-26</t>
  </si>
  <si>
    <t>HSX-27</t>
  </si>
  <si>
    <t>HSX-28</t>
    <phoneticPr fontId="5"/>
  </si>
  <si>
    <t>才数</t>
    <rPh sb="0" eb="1">
      <t>サイ</t>
    </rPh>
    <rPh sb="1" eb="2">
      <t>スウ</t>
    </rPh>
    <phoneticPr fontId="5"/>
  </si>
  <si>
    <t>TV台輪別注</t>
    <rPh sb="2" eb="3">
      <t>ダイ</t>
    </rPh>
    <rPh sb="3" eb="4">
      <t>ワ</t>
    </rPh>
    <rPh sb="4" eb="6">
      <t>ベッチュウ</t>
    </rPh>
    <phoneticPr fontId="5"/>
  </si>
  <si>
    <t>壁掛け別注</t>
    <rPh sb="0" eb="2">
      <t>カベカ</t>
    </rPh>
    <rPh sb="3" eb="5">
      <t>ベッチュウ</t>
    </rPh>
    <phoneticPr fontId="5"/>
  </si>
  <si>
    <t>脚延長</t>
    <rPh sb="0" eb="1">
      <t>アシ</t>
    </rPh>
    <rPh sb="1" eb="3">
      <t>エンチョウ</t>
    </rPh>
    <phoneticPr fontId="5"/>
  </si>
  <si>
    <t>時間指定不可</t>
    <rPh sb="0" eb="2">
      <t>ジカン</t>
    </rPh>
    <rPh sb="2" eb="4">
      <t>シテイ</t>
    </rPh>
    <rPh sb="4" eb="6">
      <t>フカ</t>
    </rPh>
    <phoneticPr fontId="7"/>
  </si>
  <si>
    <t>別注品は御発注より約５週間後の出荷となります。
弊社ホームページにて在庫確認が出来ます。
時間指定はできかねます。ご了承ください。
直送をご希望の際は、荷受人様のお名前・ご連絡先を明記ください。
ご不明な点等ございましたらお問合せ願います。</t>
    <rPh sb="0" eb="2">
      <t>ベッチュウ</t>
    </rPh>
    <rPh sb="2" eb="3">
      <t>ヒン</t>
    </rPh>
    <rPh sb="4" eb="7">
      <t>ゴハッチュウ</t>
    </rPh>
    <rPh sb="9" eb="10">
      <t>ヤク</t>
    </rPh>
    <rPh sb="11" eb="14">
      <t>シュウカンゴ</t>
    </rPh>
    <rPh sb="15" eb="17">
      <t>シュッカ</t>
    </rPh>
    <rPh sb="24" eb="26">
      <t>ヘイシャ</t>
    </rPh>
    <rPh sb="34" eb="36">
      <t>ザイコ</t>
    </rPh>
    <rPh sb="36" eb="38">
      <t>カクニン</t>
    </rPh>
    <rPh sb="39" eb="41">
      <t>デキ</t>
    </rPh>
    <rPh sb="45" eb="47">
      <t>ジカン</t>
    </rPh>
    <rPh sb="47" eb="49">
      <t>シテイ</t>
    </rPh>
    <rPh sb="58" eb="60">
      <t>リョウショウ</t>
    </rPh>
    <rPh sb="66" eb="68">
      <t>チョクソウ</t>
    </rPh>
    <rPh sb="70" eb="72">
      <t>キボウ</t>
    </rPh>
    <rPh sb="73" eb="74">
      <t>サイ</t>
    </rPh>
    <rPh sb="76" eb="78">
      <t>ニウケ</t>
    </rPh>
    <rPh sb="78" eb="79">
      <t>ニン</t>
    </rPh>
    <rPh sb="79" eb="80">
      <t>サマ</t>
    </rPh>
    <rPh sb="82" eb="84">
      <t>ナマエ</t>
    </rPh>
    <rPh sb="86" eb="89">
      <t>レンラクサキ</t>
    </rPh>
    <rPh sb="90" eb="92">
      <t>メイキ</t>
    </rPh>
    <rPh sb="99" eb="101">
      <t>フメイ</t>
    </rPh>
    <rPh sb="102" eb="104">
      <t>テンナド</t>
    </rPh>
    <rPh sb="112" eb="114">
      <t>トイアワ</t>
    </rPh>
    <rPh sb="115" eb="116">
      <t>ネガ</t>
    </rPh>
    <phoneticPr fontId="7"/>
  </si>
  <si>
    <t>シリーズ名</t>
    <rPh sb="4" eb="5">
      <t>メイ</t>
    </rPh>
    <phoneticPr fontId="7"/>
  </si>
  <si>
    <t>アイテム名</t>
    <rPh sb="4" eb="5">
      <t>メイ</t>
    </rPh>
    <phoneticPr fontId="5"/>
  </si>
  <si>
    <t>色</t>
    <rPh sb="0" eb="1">
      <t>イロ</t>
    </rPh>
    <phoneticPr fontId="5"/>
  </si>
  <si>
    <t>WN</t>
    <phoneticPr fontId="5"/>
  </si>
  <si>
    <t>WO</t>
    <phoneticPr fontId="5"/>
  </si>
  <si>
    <t>NA</t>
    <phoneticPr fontId="5"/>
  </si>
  <si>
    <t>DB</t>
    <phoneticPr fontId="5"/>
  </si>
  <si>
    <t>シリーズ名</t>
    <rPh sb="4" eb="5">
      <t>メイ</t>
    </rPh>
    <phoneticPr fontId="5"/>
  </si>
  <si>
    <t>IV</t>
    <phoneticPr fontId="5"/>
  </si>
  <si>
    <t>LB</t>
    <phoneticPr fontId="5"/>
  </si>
  <si>
    <t>GY</t>
    <phoneticPr fontId="5"/>
  </si>
  <si>
    <t>DG</t>
    <phoneticPr fontId="5"/>
  </si>
  <si>
    <t>AL</t>
  </si>
  <si>
    <t>AL</t>
    <phoneticPr fontId="5"/>
  </si>
  <si>
    <t>桐物語</t>
    <phoneticPr fontId="5"/>
  </si>
  <si>
    <t>BK</t>
    <phoneticPr fontId="5"/>
  </si>
  <si>
    <t>TM</t>
    <phoneticPr fontId="5"/>
  </si>
  <si>
    <t>PK</t>
    <phoneticPr fontId="5"/>
  </si>
  <si>
    <t xml:space="preserve">2P左肘＋CL右肘 </t>
    <rPh sb="2" eb="3">
      <t>ヒダリ</t>
    </rPh>
    <rPh sb="3" eb="4">
      <t>ヒジ</t>
    </rPh>
    <rPh sb="7" eb="8">
      <t>ミギ</t>
    </rPh>
    <rPh sb="8" eb="9">
      <t>ヒジ</t>
    </rPh>
    <phoneticPr fontId="5"/>
  </si>
  <si>
    <t>2P右肘＋CL左肘</t>
    <rPh sb="2" eb="3">
      <t>ミギ</t>
    </rPh>
    <rPh sb="3" eb="4">
      <t>ヒジ</t>
    </rPh>
    <rPh sb="7" eb="8">
      <t>ヒダリ</t>
    </rPh>
    <rPh sb="8" eb="9">
      <t>ヒジ</t>
    </rPh>
    <phoneticPr fontId="5"/>
  </si>
  <si>
    <t>LG</t>
  </si>
  <si>
    <t>CG</t>
    <phoneticPr fontId="5"/>
  </si>
  <si>
    <t>NV</t>
    <phoneticPr fontId="5"/>
  </si>
  <si>
    <t>ナチュラル</t>
    <phoneticPr fontId="5"/>
  </si>
  <si>
    <t>１１２ＴＶボード</t>
    <phoneticPr fontId="5"/>
  </si>
  <si>
    <t>１３７ＴＶボード</t>
    <phoneticPr fontId="5"/>
  </si>
  <si>
    <t>１６２ＴＶボード</t>
    <phoneticPr fontId="5"/>
  </si>
  <si>
    <t>１８０ＴＶボード</t>
    <phoneticPr fontId="5"/>
  </si>
  <si>
    <t>２００ＴＶボード</t>
    <phoneticPr fontId="7"/>
  </si>
  <si>
    <t>５０リビングチェスト</t>
    <phoneticPr fontId="5"/>
  </si>
  <si>
    <t>７７マガレコ</t>
    <phoneticPr fontId="5"/>
  </si>
  <si>
    <t>６８マガレコ</t>
    <phoneticPr fontId="5"/>
  </si>
  <si>
    <t>１０５マガレコ</t>
    <phoneticPr fontId="5"/>
  </si>
  <si>
    <t>１４３マガレコ</t>
    <phoneticPr fontId="5"/>
  </si>
  <si>
    <t>１８０マガレコ</t>
    <phoneticPr fontId="5"/>
  </si>
  <si>
    <t>７７マガジンラック</t>
    <phoneticPr fontId="5"/>
  </si>
  <si>
    <t>６８マガジンラック</t>
    <phoneticPr fontId="5"/>
  </si>
  <si>
    <t>１０５マガジンラック</t>
    <phoneticPr fontId="5"/>
  </si>
  <si>
    <t>１４３マガジンラック</t>
    <phoneticPr fontId="23"/>
  </si>
  <si>
    <t>１８０マガジンラック</t>
    <phoneticPr fontId="23"/>
  </si>
  <si>
    <t>１０５テーブル</t>
    <phoneticPr fontId="5"/>
  </si>
  <si>
    <t>１２０テーブル</t>
    <phoneticPr fontId="5"/>
  </si>
  <si>
    <t>レッチェ</t>
    <phoneticPr fontId="5"/>
  </si>
  <si>
    <t>１２０ＴＶボード</t>
    <phoneticPr fontId="5"/>
  </si>
  <si>
    <t>１４２ＴＶボード</t>
    <phoneticPr fontId="5"/>
  </si>
  <si>
    <t>１６４ＴＶボード</t>
    <phoneticPr fontId="5"/>
  </si>
  <si>
    <t>５０サイドボード</t>
    <phoneticPr fontId="7"/>
  </si>
  <si>
    <t>５０サイドチェスト</t>
    <phoneticPr fontId="7"/>
  </si>
  <si>
    <t>５０サイドテーブル</t>
    <phoneticPr fontId="7"/>
  </si>
  <si>
    <t>９０キャビネット</t>
    <phoneticPr fontId="5"/>
  </si>
  <si>
    <t>１３４キャビネット</t>
    <phoneticPr fontId="5"/>
  </si>
  <si>
    <t>４０マガジンラック</t>
    <phoneticPr fontId="5"/>
  </si>
  <si>
    <t>１４３マガジンラック</t>
    <phoneticPr fontId="5"/>
  </si>
  <si>
    <t>１８０マガジンラック</t>
    <phoneticPr fontId="5"/>
  </si>
  <si>
    <t>１２０リビングテーブル</t>
    <phoneticPr fontId="7"/>
  </si>
  <si>
    <t>イーズ</t>
    <phoneticPr fontId="5"/>
  </si>
  <si>
    <t>１２０ＴＶボード</t>
    <phoneticPr fontId="7"/>
  </si>
  <si>
    <t>１５０ＴＶボード</t>
    <phoneticPr fontId="7"/>
  </si>
  <si>
    <t>１８０ＴＶボード</t>
    <phoneticPr fontId="7"/>
  </si>
  <si>
    <t>１２０キャビネット</t>
    <phoneticPr fontId="7"/>
  </si>
  <si>
    <t>５２サイドボード</t>
    <phoneticPr fontId="7"/>
  </si>
  <si>
    <t>１２０テーブル</t>
    <phoneticPr fontId="7"/>
  </si>
  <si>
    <t>レオ</t>
    <phoneticPr fontId="5"/>
  </si>
  <si>
    <t>１Ｐ</t>
    <phoneticPr fontId="7"/>
  </si>
  <si>
    <t>２．５Ｐ</t>
    <phoneticPr fontId="7"/>
  </si>
  <si>
    <t>３Ｐ</t>
    <phoneticPr fontId="7"/>
  </si>
  <si>
    <t>オットマン</t>
    <phoneticPr fontId="7"/>
  </si>
  <si>
    <t>ラウンドスツール</t>
    <phoneticPr fontId="5"/>
  </si>
  <si>
    <t>セブ</t>
    <phoneticPr fontId="5"/>
  </si>
  <si>
    <t>モル</t>
    <phoneticPr fontId="5"/>
  </si>
  <si>
    <t>１２０ｘ４０コンソールテーブル</t>
    <phoneticPr fontId="5"/>
  </si>
  <si>
    <t>１１０ｘ５０ローテーブル</t>
    <phoneticPr fontId="5"/>
  </si>
  <si>
    <t>１３０ｘ７０ローテーブル</t>
    <phoneticPr fontId="5"/>
  </si>
  <si>
    <t>４０ｘ４０サイドテーブル</t>
    <phoneticPr fontId="5"/>
  </si>
  <si>
    <t>バルーン</t>
    <phoneticPr fontId="5"/>
  </si>
  <si>
    <t>９０－３リビングテーブル</t>
    <phoneticPr fontId="5"/>
  </si>
  <si>
    <t>９０－２リビングテーブル</t>
    <phoneticPr fontId="5"/>
  </si>
  <si>
    <t>６９－２リビングテーブル</t>
    <phoneticPr fontId="5"/>
  </si>
  <si>
    <t>ダイニングテーブル</t>
    <phoneticPr fontId="5"/>
  </si>
  <si>
    <t>カノ</t>
    <phoneticPr fontId="5"/>
  </si>
  <si>
    <t>８５カップボード</t>
    <phoneticPr fontId="5"/>
  </si>
  <si>
    <t>１１５カップボード</t>
    <phoneticPr fontId="5"/>
  </si>
  <si>
    <t>８５ローカップボード</t>
    <phoneticPr fontId="5"/>
  </si>
  <si>
    <t>１１５ローカップボード</t>
    <phoneticPr fontId="5"/>
  </si>
  <si>
    <t>１４５ローカップボード</t>
    <phoneticPr fontId="5"/>
  </si>
  <si>
    <t>８５トールカップボード</t>
    <phoneticPr fontId="5"/>
  </si>
  <si>
    <t>プレーンリビングテーブル</t>
    <phoneticPr fontId="5"/>
  </si>
  <si>
    <t>７０ｘ４０</t>
    <phoneticPr fontId="5"/>
  </si>
  <si>
    <t>７０ｘ５０</t>
    <phoneticPr fontId="5"/>
  </si>
  <si>
    <t>７０ｘ６０</t>
    <phoneticPr fontId="5"/>
  </si>
  <si>
    <t>７０ｘ７０</t>
    <phoneticPr fontId="5"/>
  </si>
  <si>
    <t>７０ｘ８０</t>
    <phoneticPr fontId="5"/>
  </si>
  <si>
    <t>７０ｘ９０</t>
    <phoneticPr fontId="5"/>
  </si>
  <si>
    <t>８０ｘ４０</t>
    <phoneticPr fontId="5"/>
  </si>
  <si>
    <t>８０ｘ５０</t>
    <phoneticPr fontId="5"/>
  </si>
  <si>
    <t>８０ｘ６０</t>
    <phoneticPr fontId="5"/>
  </si>
  <si>
    <t>８０ｘ７０</t>
    <phoneticPr fontId="5"/>
  </si>
  <si>
    <t>８０ｘ８０</t>
    <phoneticPr fontId="5"/>
  </si>
  <si>
    <t>８０ｘ９０</t>
    <phoneticPr fontId="5"/>
  </si>
  <si>
    <t>９０ｘ４０</t>
    <phoneticPr fontId="5"/>
  </si>
  <si>
    <t>９０ｘ５０</t>
    <phoneticPr fontId="5"/>
  </si>
  <si>
    <t>９０ｘ６０</t>
    <phoneticPr fontId="5"/>
  </si>
  <si>
    <t>９０ｘ７０</t>
    <phoneticPr fontId="5"/>
  </si>
  <si>
    <t>９０ｘ８０</t>
    <phoneticPr fontId="5"/>
  </si>
  <si>
    <t>９０ｘ９０</t>
    <phoneticPr fontId="5"/>
  </si>
  <si>
    <t>１００ｘ４０</t>
    <phoneticPr fontId="5"/>
  </si>
  <si>
    <t>１００ｘ５０</t>
    <phoneticPr fontId="5"/>
  </si>
  <si>
    <t>１００ｘ６０</t>
    <phoneticPr fontId="5"/>
  </si>
  <si>
    <t>１００ｘ７０</t>
    <phoneticPr fontId="5"/>
  </si>
  <si>
    <t>１００ｘ８０</t>
    <phoneticPr fontId="5"/>
  </si>
  <si>
    <t>１００ｘ９０</t>
    <phoneticPr fontId="5"/>
  </si>
  <si>
    <t>１１０ｘ４０</t>
    <phoneticPr fontId="5"/>
  </si>
  <si>
    <t>１１０ｘ５０</t>
    <phoneticPr fontId="5"/>
  </si>
  <si>
    <t>１１０ｘ６０</t>
    <phoneticPr fontId="5"/>
  </si>
  <si>
    <t>１１０ｘ７０</t>
    <phoneticPr fontId="5"/>
  </si>
  <si>
    <t>１１０ｘ８０</t>
    <phoneticPr fontId="5"/>
  </si>
  <si>
    <t>１１０ｘ９０</t>
    <phoneticPr fontId="5"/>
  </si>
  <si>
    <t>１２０ｘ４０</t>
    <phoneticPr fontId="5"/>
  </si>
  <si>
    <t>１２０ｘ５０</t>
    <phoneticPr fontId="5"/>
  </si>
  <si>
    <t>１２０ｘ６０</t>
    <phoneticPr fontId="5"/>
  </si>
  <si>
    <t>１２０ｘ７０</t>
    <phoneticPr fontId="5"/>
  </si>
  <si>
    <t>１２０ｘ８０</t>
    <phoneticPr fontId="5"/>
  </si>
  <si>
    <t>１２０ｘ９０</t>
    <phoneticPr fontId="5"/>
  </si>
  <si>
    <t>１３０ｘ４０</t>
    <phoneticPr fontId="5"/>
  </si>
  <si>
    <t>１３０ｘ５０</t>
    <phoneticPr fontId="5"/>
  </si>
  <si>
    <t>１３０ｘ６０</t>
    <phoneticPr fontId="5"/>
  </si>
  <si>
    <t>１３０ｘ７０</t>
    <phoneticPr fontId="5"/>
  </si>
  <si>
    <t>１３０ｘ８０</t>
    <phoneticPr fontId="5"/>
  </si>
  <si>
    <t>１３０ｘ９０</t>
    <phoneticPr fontId="5"/>
  </si>
  <si>
    <t>１４０ｘ４０</t>
    <phoneticPr fontId="5"/>
  </si>
  <si>
    <t>１４０ｘ５０</t>
    <phoneticPr fontId="5"/>
  </si>
  <si>
    <t>１４０ｘ６０</t>
    <phoneticPr fontId="5"/>
  </si>
  <si>
    <t>１４０ｘ７０</t>
    <phoneticPr fontId="5"/>
  </si>
  <si>
    <t>１４０ｘ８０</t>
    <phoneticPr fontId="5"/>
  </si>
  <si>
    <t>１４０ｘ９０</t>
    <phoneticPr fontId="5"/>
  </si>
  <si>
    <t>１５０ｘ４０</t>
    <phoneticPr fontId="5"/>
  </si>
  <si>
    <t>１５０ｘ５０</t>
    <phoneticPr fontId="5"/>
  </si>
  <si>
    <t>１５０ｘ６０</t>
    <phoneticPr fontId="5"/>
  </si>
  <si>
    <t>１５９ｘ７０</t>
    <phoneticPr fontId="5"/>
  </si>
  <si>
    <t>１５０ｘ８０</t>
    <phoneticPr fontId="5"/>
  </si>
  <si>
    <t>１５０ｘ９０</t>
    <phoneticPr fontId="5"/>
  </si>
  <si>
    <t>プレーンダイニングテーブル</t>
    <phoneticPr fontId="5"/>
  </si>
  <si>
    <t>１３０ｘ７５</t>
    <phoneticPr fontId="5"/>
  </si>
  <si>
    <t>１３０ｘ８５</t>
    <phoneticPr fontId="5"/>
  </si>
  <si>
    <t>１３０ｘ１００</t>
    <phoneticPr fontId="5"/>
  </si>
  <si>
    <t>１４０ｘ７５</t>
    <phoneticPr fontId="5"/>
  </si>
  <si>
    <t>１４０ｘ８５</t>
    <phoneticPr fontId="5"/>
  </si>
  <si>
    <t>１４０ｘ１００</t>
    <phoneticPr fontId="5"/>
  </si>
  <si>
    <t>１５０ｘ７５</t>
    <phoneticPr fontId="5"/>
  </si>
  <si>
    <t>１５０ｘ８５</t>
    <phoneticPr fontId="5"/>
  </si>
  <si>
    <t>１５０ｘ１００</t>
    <phoneticPr fontId="5"/>
  </si>
  <si>
    <t>１６０ｘ７５</t>
    <phoneticPr fontId="5"/>
  </si>
  <si>
    <t>１６０ｘ８０</t>
    <phoneticPr fontId="5"/>
  </si>
  <si>
    <t>１６０ｘ８５</t>
    <phoneticPr fontId="5"/>
  </si>
  <si>
    <t>１６０ｘ９０</t>
    <phoneticPr fontId="5"/>
  </si>
  <si>
    <t>１６０ｘ１００</t>
    <phoneticPr fontId="5"/>
  </si>
  <si>
    <t>１７０ｘ７５</t>
    <phoneticPr fontId="5"/>
  </si>
  <si>
    <t>１７０ｘ８０</t>
    <phoneticPr fontId="5"/>
  </si>
  <si>
    <t>１７０ｘ８５</t>
    <phoneticPr fontId="5"/>
  </si>
  <si>
    <t>１７０ｘ９０</t>
    <phoneticPr fontId="5"/>
  </si>
  <si>
    <t>１７０ｘ１００</t>
    <phoneticPr fontId="5"/>
  </si>
  <si>
    <t>１８０ｘ７５</t>
    <phoneticPr fontId="5"/>
  </si>
  <si>
    <t>１８０ｘ８０</t>
    <phoneticPr fontId="5"/>
  </si>
  <si>
    <t>１８０ｘ８５</t>
    <phoneticPr fontId="5"/>
  </si>
  <si>
    <t>１８０ｘ９０</t>
    <phoneticPr fontId="5"/>
  </si>
  <si>
    <t>１８０ｘ１００</t>
    <phoneticPr fontId="5"/>
  </si>
  <si>
    <t>２００ｘ７５</t>
    <phoneticPr fontId="5"/>
  </si>
  <si>
    <t>２００ｘ８０</t>
    <phoneticPr fontId="5"/>
  </si>
  <si>
    <t>２００ｘ８５</t>
    <phoneticPr fontId="5"/>
  </si>
  <si>
    <t>２００ｘ９０</t>
    <phoneticPr fontId="5"/>
  </si>
  <si>
    <t>２００ｘ１００</t>
    <phoneticPr fontId="5"/>
  </si>
  <si>
    <t>２２０ｘ７５</t>
    <phoneticPr fontId="5"/>
  </si>
  <si>
    <t>２２０ｘ８０</t>
    <phoneticPr fontId="5"/>
  </si>
  <si>
    <t>２２０ｘ８５</t>
    <phoneticPr fontId="5"/>
  </si>
  <si>
    <t>２２０ｘ９０</t>
    <phoneticPr fontId="5"/>
  </si>
  <si>
    <t>２２０ｘ１００</t>
    <phoneticPr fontId="5"/>
  </si>
  <si>
    <t>プレーンラウンドテーブル</t>
    <phoneticPr fontId="5"/>
  </si>
  <si>
    <t>１０５ｘ１０５</t>
    <phoneticPr fontId="5"/>
  </si>
  <si>
    <t>１２０ｘ１２０</t>
    <phoneticPr fontId="5"/>
  </si>
  <si>
    <t>プレーンラウンドリビングテーブル</t>
    <phoneticPr fontId="5"/>
  </si>
  <si>
    <t>グラムダイニングテーブル</t>
    <phoneticPr fontId="5"/>
  </si>
  <si>
    <t>グラムリビングテーブル</t>
    <phoneticPr fontId="5"/>
  </si>
  <si>
    <t>～７５ｘ５０</t>
    <phoneticPr fontId="5"/>
  </si>
  <si>
    <t>７６～９０ｘ５０</t>
    <phoneticPr fontId="5"/>
  </si>
  <si>
    <t>９１～１０５ｘ５０</t>
    <phoneticPr fontId="5"/>
  </si>
  <si>
    <t>１０６～１２０ｘ５０</t>
    <phoneticPr fontId="5"/>
  </si>
  <si>
    <t>１２１～１３５ｘ５０</t>
    <phoneticPr fontId="5"/>
  </si>
  <si>
    <t>１３６～１５０ｘ５０</t>
    <phoneticPr fontId="5"/>
  </si>
  <si>
    <t>シングル</t>
    <phoneticPr fontId="5"/>
  </si>
  <si>
    <t>セミダブル</t>
    <phoneticPr fontId="5"/>
  </si>
  <si>
    <t>ダブル</t>
    <phoneticPr fontId="5"/>
  </si>
  <si>
    <t>ワイドダブル</t>
    <phoneticPr fontId="5"/>
  </si>
  <si>
    <t>マーク</t>
    <phoneticPr fontId="5"/>
  </si>
  <si>
    <t>トムソン</t>
    <phoneticPr fontId="5"/>
  </si>
  <si>
    <t>１０５ローチェスト</t>
    <phoneticPr fontId="7"/>
  </si>
  <si>
    <t>１２０ローチェスト</t>
    <phoneticPr fontId="7"/>
  </si>
  <si>
    <t>９０ハイチェスト</t>
    <phoneticPr fontId="7"/>
  </si>
  <si>
    <t>１０５ハイチェスト</t>
    <phoneticPr fontId="7"/>
  </si>
  <si>
    <t>７３ドレッサー</t>
    <phoneticPr fontId="7"/>
  </si>
  <si>
    <t>６０サイドチェスト</t>
    <phoneticPr fontId="7"/>
  </si>
  <si>
    <t>８０ドレッサー</t>
    <phoneticPr fontId="7"/>
  </si>
  <si>
    <t>８０サイドチェスト</t>
    <phoneticPr fontId="5"/>
  </si>
  <si>
    <t>１２０ワードローブ</t>
    <phoneticPr fontId="5"/>
  </si>
  <si>
    <t>９０ローチェスト</t>
    <phoneticPr fontId="5"/>
  </si>
  <si>
    <t>６０ハイチェスト</t>
    <phoneticPr fontId="5"/>
  </si>
  <si>
    <t>キール</t>
    <phoneticPr fontId="5"/>
  </si>
  <si>
    <t>チェア</t>
    <phoneticPr fontId="5"/>
  </si>
  <si>
    <t>アームチェア</t>
    <phoneticPr fontId="5"/>
  </si>
  <si>
    <t>プレーンチェア</t>
    <phoneticPr fontId="5"/>
  </si>
  <si>
    <t>リアルトチェア</t>
    <phoneticPr fontId="5"/>
  </si>
  <si>
    <t>ファブリック</t>
    <phoneticPr fontId="5"/>
  </si>
  <si>
    <t>木座タイプ</t>
    <rPh sb="0" eb="1">
      <t>キ</t>
    </rPh>
    <rPh sb="1" eb="2">
      <t>ザ</t>
    </rPh>
    <phoneticPr fontId="5"/>
  </si>
  <si>
    <t>プレーンベンチ</t>
    <phoneticPr fontId="5"/>
  </si>
  <si>
    <t>レイリア</t>
    <phoneticPr fontId="5"/>
  </si>
  <si>
    <t>９２ＴＶボード</t>
    <phoneticPr fontId="5"/>
  </si>
  <si>
    <t>１１８ＴＶボード</t>
    <phoneticPr fontId="5"/>
  </si>
  <si>
    <t>１３８ＴＶボード</t>
    <phoneticPr fontId="5"/>
  </si>
  <si>
    <t>１５４ＴＶボード</t>
    <phoneticPr fontId="5"/>
  </si>
  <si>
    <t>４８サイドボード</t>
    <phoneticPr fontId="24"/>
  </si>
  <si>
    <t>４８サイドチェスト</t>
    <phoneticPr fontId="5"/>
  </si>
  <si>
    <t>８４キャビネット</t>
    <phoneticPr fontId="24"/>
  </si>
  <si>
    <t>１１８キャビネット</t>
    <phoneticPr fontId="5"/>
  </si>
  <si>
    <t>１１８デスク</t>
    <phoneticPr fontId="5"/>
  </si>
  <si>
    <t>９２ＴＶボード　ハイタイプ</t>
    <phoneticPr fontId="5"/>
  </si>
  <si>
    <t>１１８ＴＶボード　ハイタイプ</t>
    <phoneticPr fontId="5"/>
  </si>
  <si>
    <t>１３８ＴＶボード　ハイタイプ</t>
    <phoneticPr fontId="5"/>
  </si>
  <si>
    <t>１５４ＴＶボード　ハイタイプ</t>
    <phoneticPr fontId="5"/>
  </si>
  <si>
    <t>４８サイドボード　ハイタイプ</t>
    <phoneticPr fontId="24"/>
  </si>
  <si>
    <t>４８サイドチェスト　ハイタイプ</t>
    <phoneticPr fontId="5"/>
  </si>
  <si>
    <t>８４キャビネット　ハイタイプ</t>
    <phoneticPr fontId="24"/>
  </si>
  <si>
    <t>１１８キャビネット　ハイタイプ</t>
    <phoneticPr fontId="5"/>
  </si>
  <si>
    <t>１１８デスク　ハイタイプ</t>
    <phoneticPr fontId="5"/>
  </si>
  <si>
    <t>スタンザ</t>
    <phoneticPr fontId="5"/>
  </si>
  <si>
    <t>梁対応１８０オーダー上置き</t>
    <phoneticPr fontId="5"/>
  </si>
  <si>
    <t>梁対応２７０オーダー上置き</t>
    <phoneticPr fontId="5"/>
  </si>
  <si>
    <t>オーダーサイドパネル</t>
    <phoneticPr fontId="5"/>
  </si>
  <si>
    <t>６０ラック</t>
    <phoneticPr fontId="5"/>
  </si>
  <si>
    <t>９０ラック</t>
    <phoneticPr fontId="5"/>
  </si>
  <si>
    <t>ガレ</t>
    <phoneticPr fontId="5"/>
  </si>
  <si>
    <t>３右エンドパネル</t>
    <rPh sb="1" eb="2">
      <t>ミギ</t>
    </rPh>
    <phoneticPr fontId="5"/>
  </si>
  <si>
    <t>３左エンドパネル</t>
    <rPh sb="1" eb="2">
      <t>ヒダリ</t>
    </rPh>
    <phoneticPr fontId="5"/>
  </si>
  <si>
    <t>３エンドパネル左右加工</t>
    <rPh sb="7" eb="9">
      <t>サユウ</t>
    </rPh>
    <rPh sb="9" eb="11">
      <t>カコウ</t>
    </rPh>
    <phoneticPr fontId="5"/>
  </si>
  <si>
    <t>ヴィネ</t>
    <phoneticPr fontId="5"/>
  </si>
  <si>
    <t>アスター</t>
    <phoneticPr fontId="5"/>
  </si>
  <si>
    <t>１８０ノーマル天板　人工大理石</t>
    <phoneticPr fontId="5"/>
  </si>
  <si>
    <t>９０デスク</t>
    <phoneticPr fontId="5"/>
  </si>
  <si>
    <t>６０マガジンラック</t>
    <phoneticPr fontId="5"/>
  </si>
  <si>
    <t>６０キャビネット</t>
    <phoneticPr fontId="5"/>
  </si>
  <si>
    <t>３０キャビネット</t>
    <phoneticPr fontId="5"/>
  </si>
  <si>
    <t>３０チェスト</t>
    <phoneticPr fontId="5"/>
  </si>
  <si>
    <t>サイドパネル</t>
    <phoneticPr fontId="5"/>
  </si>
  <si>
    <t>スツール</t>
    <phoneticPr fontId="5"/>
  </si>
  <si>
    <t>９０天板　無垢</t>
    <phoneticPr fontId="5"/>
  </si>
  <si>
    <t>１２０天板　無垢</t>
    <phoneticPr fontId="5"/>
  </si>
  <si>
    <t>１５０天板　無垢</t>
    <phoneticPr fontId="5"/>
  </si>
  <si>
    <t>１８０天板　無垢</t>
    <phoneticPr fontId="5"/>
  </si>
  <si>
    <t>２１０天板　無垢</t>
    <phoneticPr fontId="5"/>
  </si>
  <si>
    <t>２４０天板　無垢</t>
    <phoneticPr fontId="5"/>
  </si>
  <si>
    <t>キューブ</t>
    <phoneticPr fontId="5"/>
  </si>
  <si>
    <t>１１０テーブル</t>
    <phoneticPr fontId="5"/>
  </si>
  <si>
    <t>９０テーブル</t>
    <phoneticPr fontId="5"/>
  </si>
  <si>
    <t>４４サイドテーブル</t>
    <phoneticPr fontId="5"/>
  </si>
  <si>
    <t>１０３ローラック</t>
    <phoneticPr fontId="5"/>
  </si>
  <si>
    <t>７０フリーラック</t>
    <phoneticPr fontId="5"/>
  </si>
  <si>
    <t>１０３フリーラック</t>
    <phoneticPr fontId="5"/>
  </si>
  <si>
    <t>９８バックパネル</t>
    <phoneticPr fontId="5"/>
  </si>
  <si>
    <t>１１２バックパネル</t>
    <phoneticPr fontId="5"/>
  </si>
  <si>
    <t>１２６バックパネル</t>
    <phoneticPr fontId="5"/>
  </si>
  <si>
    <t>１４０バックパネル</t>
    <phoneticPr fontId="5"/>
  </si>
  <si>
    <t>１５４バックパネル</t>
    <phoneticPr fontId="5"/>
  </si>
  <si>
    <t>１６８バックパネル</t>
    <phoneticPr fontId="5"/>
  </si>
  <si>
    <t>ハーベスト</t>
    <phoneticPr fontId="5"/>
  </si>
  <si>
    <t>プレーンラック</t>
    <phoneticPr fontId="5"/>
  </si>
  <si>
    <t>プレーンミラー</t>
    <phoneticPr fontId="5"/>
  </si>
  <si>
    <t>BOXミラー</t>
    <phoneticPr fontId="5"/>
  </si>
  <si>
    <t>プランターベース</t>
    <phoneticPr fontId="5"/>
  </si>
  <si>
    <t>シングル</t>
    <phoneticPr fontId="7"/>
  </si>
  <si>
    <t>ダブル</t>
    <phoneticPr fontId="7"/>
  </si>
  <si>
    <t>シングル24</t>
    <phoneticPr fontId="5"/>
  </si>
  <si>
    <t>プレーンデスク</t>
    <phoneticPr fontId="5"/>
  </si>
  <si>
    <t>３５チェスト（Ｄ４５）</t>
    <phoneticPr fontId="5"/>
  </si>
  <si>
    <t>３５チェスト（Ｄ５５）</t>
    <phoneticPr fontId="5"/>
  </si>
  <si>
    <t>６０プリンター台（Ｄ４５）</t>
    <rPh sb="7" eb="8">
      <t>ダイ</t>
    </rPh>
    <phoneticPr fontId="5"/>
  </si>
  <si>
    <t>６０プリンター台（Ｄ５５）</t>
    <phoneticPr fontId="5"/>
  </si>
  <si>
    <t>ベレア</t>
    <phoneticPr fontId="5"/>
  </si>
  <si>
    <t>フラッチェ</t>
    <phoneticPr fontId="5"/>
  </si>
  <si>
    <t>ダクス</t>
    <phoneticPr fontId="5"/>
  </si>
  <si>
    <t>マーレ</t>
    <phoneticPr fontId="5"/>
  </si>
  <si>
    <t>セレストチェア</t>
    <phoneticPr fontId="5"/>
  </si>
  <si>
    <t>トールチェア</t>
    <phoneticPr fontId="5"/>
  </si>
  <si>
    <t>１Ｐ</t>
    <phoneticPr fontId="5"/>
  </si>
  <si>
    <t>２．５Ｐ</t>
    <phoneticPr fontId="5"/>
  </si>
  <si>
    <t>３Ｐ</t>
    <phoneticPr fontId="5"/>
  </si>
  <si>
    <t>１Ｐ ＧＹ</t>
    <phoneticPr fontId="5"/>
  </si>
  <si>
    <t>２Ｐ GY</t>
    <phoneticPr fontId="5"/>
  </si>
  <si>
    <t>3Ｐ GY　</t>
    <phoneticPr fontId="5"/>
  </si>
  <si>
    <t>オットマン GY</t>
    <phoneticPr fontId="5"/>
  </si>
  <si>
    <t>ソファベンチ GY</t>
    <phoneticPr fontId="5"/>
  </si>
  <si>
    <t>１Ｐ BE</t>
    <phoneticPr fontId="5"/>
  </si>
  <si>
    <t>２Ｐ BE</t>
    <phoneticPr fontId="5"/>
  </si>
  <si>
    <t>３Ｐ BE　</t>
    <phoneticPr fontId="5"/>
  </si>
  <si>
    <t>オットマン BE</t>
    <phoneticPr fontId="5"/>
  </si>
  <si>
    <t>ソファベンチ BE</t>
    <phoneticPr fontId="5"/>
  </si>
  <si>
    <t>オットマン</t>
    <phoneticPr fontId="5"/>
  </si>
  <si>
    <t>オプション</t>
    <phoneticPr fontId="5"/>
  </si>
  <si>
    <t>引き出し</t>
    <rPh sb="0" eb="1">
      <t>ヒ</t>
    </rPh>
    <rPh sb="2" eb="3">
      <t>ダ</t>
    </rPh>
    <phoneticPr fontId="5"/>
  </si>
  <si>
    <t>ダイニングテーブル高さ別注</t>
    <rPh sb="9" eb="10">
      <t>タカ</t>
    </rPh>
    <rPh sb="11" eb="13">
      <t>ベッチュウ</t>
    </rPh>
    <phoneticPr fontId="5"/>
  </si>
  <si>
    <t>リビングテーブル高さ別注</t>
    <rPh sb="8" eb="9">
      <t>タカ</t>
    </rPh>
    <rPh sb="10" eb="12">
      <t>ベッチュウ</t>
    </rPh>
    <phoneticPr fontId="5"/>
  </si>
  <si>
    <t>脚カット</t>
    <rPh sb="0" eb="1">
      <t>アシ</t>
    </rPh>
    <phoneticPr fontId="5"/>
  </si>
  <si>
    <t>５０チェスト台輪別注</t>
    <rPh sb="6" eb="7">
      <t>ダイ</t>
    </rPh>
    <rPh sb="7" eb="8">
      <t>ワ</t>
    </rPh>
    <rPh sb="8" eb="10">
      <t>ベッチュウ</t>
    </rPh>
    <phoneticPr fontId="5"/>
  </si>
  <si>
    <t>５０サイドボードﾞ台輪別注</t>
    <rPh sb="9" eb="10">
      <t>ダイ</t>
    </rPh>
    <rPh sb="10" eb="11">
      <t>ワ</t>
    </rPh>
    <rPh sb="11" eb="13">
      <t>ベッチュウ</t>
    </rPh>
    <phoneticPr fontId="5"/>
  </si>
  <si>
    <t>６８マガジンラック台輪別注</t>
    <rPh sb="9" eb="10">
      <t>ダイ</t>
    </rPh>
    <rPh sb="10" eb="11">
      <t>ワ</t>
    </rPh>
    <rPh sb="11" eb="13">
      <t>ベッチュウ</t>
    </rPh>
    <phoneticPr fontId="5"/>
  </si>
  <si>
    <t>７７マガジンラック台輪別注</t>
    <rPh sb="9" eb="10">
      <t>ダイ</t>
    </rPh>
    <rPh sb="10" eb="11">
      <t>ワ</t>
    </rPh>
    <rPh sb="11" eb="13">
      <t>ベッチュウ</t>
    </rPh>
    <phoneticPr fontId="5"/>
  </si>
  <si>
    <t>１０５マガジンラック台輪別注</t>
    <rPh sb="10" eb="11">
      <t>ダイ</t>
    </rPh>
    <rPh sb="11" eb="12">
      <t>ワ</t>
    </rPh>
    <rPh sb="12" eb="14">
      <t>ベッチュウ</t>
    </rPh>
    <phoneticPr fontId="5"/>
  </si>
  <si>
    <t>１４３マガジンラック台輪別注</t>
    <rPh sb="10" eb="11">
      <t>ダイ</t>
    </rPh>
    <rPh sb="11" eb="12">
      <t>ワ</t>
    </rPh>
    <rPh sb="12" eb="14">
      <t>ベッチュウ</t>
    </rPh>
    <phoneticPr fontId="5"/>
  </si>
  <si>
    <t>１８０マガジンラック台輪別注</t>
    <rPh sb="10" eb="11">
      <t>ダイ</t>
    </rPh>
    <rPh sb="11" eb="12">
      <t>ワ</t>
    </rPh>
    <rPh sb="12" eb="14">
      <t>ベッチュウ</t>
    </rPh>
    <phoneticPr fontId="5"/>
  </si>
  <si>
    <t>９０キャビネット台輪別注</t>
    <rPh sb="8" eb="9">
      <t>ダイ</t>
    </rPh>
    <rPh sb="9" eb="10">
      <t>ワ</t>
    </rPh>
    <rPh sb="10" eb="12">
      <t>ベッチュウ</t>
    </rPh>
    <phoneticPr fontId="5"/>
  </si>
  <si>
    <t>１３４キャビネット台輪別注</t>
    <phoneticPr fontId="5"/>
  </si>
  <si>
    <t>１１２ＴＶガラス別注</t>
    <rPh sb="8" eb="10">
      <t>ベッチュウ</t>
    </rPh>
    <phoneticPr fontId="5"/>
  </si>
  <si>
    <t>１２０ＴＶガラス別注</t>
    <rPh sb="8" eb="10">
      <t>ベッチュウ</t>
    </rPh>
    <phoneticPr fontId="5"/>
  </si>
  <si>
    <t>１３７ＴＶガラス別注</t>
    <rPh sb="8" eb="10">
      <t>ベッチュウ</t>
    </rPh>
    <phoneticPr fontId="5"/>
  </si>
  <si>
    <t>１４２ＴＶガラス別注</t>
    <rPh sb="8" eb="10">
      <t>ベッチュウ</t>
    </rPh>
    <phoneticPr fontId="5"/>
  </si>
  <si>
    <t>１６２ＴＶガラス別注</t>
    <rPh sb="8" eb="10">
      <t>ベッチュウ</t>
    </rPh>
    <phoneticPr fontId="5"/>
  </si>
  <si>
    <t>１６４ＴＶガラス別注</t>
    <rPh sb="8" eb="10">
      <t>ベッチュウ</t>
    </rPh>
    <phoneticPr fontId="5"/>
  </si>
  <si>
    <t>１８０ＴＶガラス別注</t>
    <rPh sb="8" eb="10">
      <t>ベッチュウ</t>
    </rPh>
    <phoneticPr fontId="5"/>
  </si>
  <si>
    <t>２００ＴＶガラス別注</t>
    <rPh sb="8" eb="10">
      <t>ベッチュウ</t>
    </rPh>
    <phoneticPr fontId="5"/>
  </si>
  <si>
    <t>５０サイドボードガラス別注</t>
    <rPh sb="11" eb="13">
      <t>ベッチュウ</t>
    </rPh>
    <phoneticPr fontId="5"/>
  </si>
  <si>
    <t>１１２ＴＶガラス別注突き板</t>
    <rPh sb="8" eb="10">
      <t>ベッチュウ</t>
    </rPh>
    <rPh sb="10" eb="11">
      <t>ツ</t>
    </rPh>
    <rPh sb="12" eb="13">
      <t>イタ</t>
    </rPh>
    <phoneticPr fontId="5"/>
  </si>
  <si>
    <t>１２０ＴＶガラス別注突き板</t>
    <rPh sb="8" eb="10">
      <t>ベッチュウ</t>
    </rPh>
    <phoneticPr fontId="5"/>
  </si>
  <si>
    <t>１３７ＴＶガラス別注突き板</t>
    <rPh sb="8" eb="10">
      <t>ベッチュウ</t>
    </rPh>
    <phoneticPr fontId="5"/>
  </si>
  <si>
    <t>１４２ＴＶガラス別注突き板</t>
    <rPh sb="8" eb="10">
      <t>ベッチュウ</t>
    </rPh>
    <phoneticPr fontId="5"/>
  </si>
  <si>
    <t>１６２ＴＶガラス別注突き板</t>
    <rPh sb="8" eb="10">
      <t>ベッチュウ</t>
    </rPh>
    <phoneticPr fontId="5"/>
  </si>
  <si>
    <t>１６４ＴＶガラス別注突き板</t>
    <rPh sb="8" eb="10">
      <t>ベッチュウ</t>
    </rPh>
    <phoneticPr fontId="5"/>
  </si>
  <si>
    <t>１８０ＴＶガラス別注突き板</t>
    <rPh sb="8" eb="10">
      <t>ベッチュウ</t>
    </rPh>
    <phoneticPr fontId="5"/>
  </si>
  <si>
    <t>２００ＴＶガラス別注突き板</t>
    <rPh sb="8" eb="10">
      <t>ベッチュウ</t>
    </rPh>
    <phoneticPr fontId="5"/>
  </si>
  <si>
    <t>６０ガラス扉ガラス別注</t>
    <rPh sb="5" eb="6">
      <t>トビラ</t>
    </rPh>
    <rPh sb="9" eb="11">
      <t>ベッチュウ</t>
    </rPh>
    <phoneticPr fontId="5"/>
  </si>
  <si>
    <t>６０ＴＶガラス扉ガラス別注</t>
    <rPh sb="7" eb="8">
      <t>トビラ</t>
    </rPh>
    <rPh sb="11" eb="13">
      <t>ベッチュウ</t>
    </rPh>
    <phoneticPr fontId="5"/>
  </si>
  <si>
    <t>９０ＴＶガラス扉ガラス別注</t>
    <rPh sb="7" eb="8">
      <t>トビラ</t>
    </rPh>
    <rPh sb="11" eb="13">
      <t>ベッチュウ</t>
    </rPh>
    <phoneticPr fontId="5"/>
  </si>
  <si>
    <t>１２０ＴＶガラス扉ガラス別注</t>
    <rPh sb="8" eb="9">
      <t>トビラ</t>
    </rPh>
    <rPh sb="12" eb="14">
      <t>ベッチュウ</t>
    </rPh>
    <phoneticPr fontId="5"/>
  </si>
  <si>
    <t>６０ガラス戸付天板ガラス別注</t>
    <rPh sb="5" eb="6">
      <t>ヅケ</t>
    </rPh>
    <rPh sb="6" eb="8">
      <t>テンバン</t>
    </rPh>
    <rPh sb="8" eb="9">
      <t>ガ</t>
    </rPh>
    <rPh sb="12" eb="14">
      <t>ベッチュウ</t>
    </rPh>
    <phoneticPr fontId="5"/>
  </si>
  <si>
    <t>６０ガラス扉ガラス別注突き板</t>
    <rPh sb="5" eb="6">
      <t>トビラ</t>
    </rPh>
    <rPh sb="9" eb="11">
      <t>ベッチュウ</t>
    </rPh>
    <phoneticPr fontId="5"/>
  </si>
  <si>
    <t>６０ＴＶガラス扉ガラス別注突き板</t>
    <rPh sb="7" eb="8">
      <t>トビラ</t>
    </rPh>
    <rPh sb="11" eb="13">
      <t>ベッチュウ</t>
    </rPh>
    <phoneticPr fontId="5"/>
  </si>
  <si>
    <t>９０ＴＶガラス扉ガラス別注突き板</t>
    <rPh sb="7" eb="8">
      <t>トビラ</t>
    </rPh>
    <rPh sb="11" eb="13">
      <t>ベッチュウ</t>
    </rPh>
    <phoneticPr fontId="5"/>
  </si>
  <si>
    <t>１２０ＴＶガラス扉ガラス別注突き板</t>
    <rPh sb="8" eb="9">
      <t>トビラ</t>
    </rPh>
    <rPh sb="12" eb="14">
      <t>ベッチュウ</t>
    </rPh>
    <phoneticPr fontId="5"/>
  </si>
  <si>
    <t>６０ガラス戸付天板ガラス別注突き板</t>
    <rPh sb="5" eb="6">
      <t>ヅケ</t>
    </rPh>
    <rPh sb="6" eb="8">
      <t>テンバン</t>
    </rPh>
    <rPh sb="8" eb="9">
      <t>ガ</t>
    </rPh>
    <rPh sb="12" eb="14">
      <t>ベッチュウ</t>
    </rPh>
    <phoneticPr fontId="5"/>
  </si>
  <si>
    <t>天板サクリ加工</t>
    <rPh sb="0" eb="1">
      <t>テン</t>
    </rPh>
    <rPh sb="1" eb="2">
      <t>バン</t>
    </rPh>
    <rPh sb="5" eb="7">
      <t>カコウ</t>
    </rPh>
    <phoneticPr fontId="5"/>
  </si>
  <si>
    <t>壁板穴あけ加工（50φ）</t>
    <phoneticPr fontId="5"/>
  </si>
  <si>
    <t>壁板穴あけ加工（特殊サイズ）</t>
    <phoneticPr fontId="5"/>
  </si>
  <si>
    <t>フラッシュ面穴加工</t>
    <phoneticPr fontId="5"/>
  </si>
  <si>
    <t>フラッシュ面切り欠き加工</t>
    <phoneticPr fontId="5"/>
  </si>
  <si>
    <t>ヴィネカウンター天板（突き板）奥行きカット</t>
    <phoneticPr fontId="5"/>
  </si>
  <si>
    <t>送料</t>
    <rPh sb="0" eb="2">
      <t>ソウリョウ</t>
    </rPh>
    <phoneticPr fontId="5"/>
  </si>
  <si>
    <t>プレーンダイニングベンチ</t>
    <phoneticPr fontId="5"/>
  </si>
  <si>
    <t>トン</t>
    <phoneticPr fontId="5"/>
  </si>
  <si>
    <t>90棚板</t>
    <phoneticPr fontId="5"/>
  </si>
  <si>
    <t>90オープンラックH42</t>
    <phoneticPr fontId="5"/>
  </si>
  <si>
    <t>90オープンラックH32</t>
    <phoneticPr fontId="5"/>
  </si>
  <si>
    <t>120オープンラックH42</t>
    <phoneticPr fontId="5"/>
  </si>
  <si>
    <t>120オープンラックH32</t>
    <phoneticPr fontId="5"/>
  </si>
  <si>
    <t>90突っ張り用棚板</t>
    <phoneticPr fontId="5"/>
  </si>
  <si>
    <t>90天板用棚板</t>
    <phoneticPr fontId="5"/>
  </si>
  <si>
    <t>120棚板</t>
    <phoneticPr fontId="5"/>
  </si>
  <si>
    <t>120突っ張り用棚板</t>
    <phoneticPr fontId="5"/>
  </si>
  <si>
    <t>120天板用棚板</t>
    <phoneticPr fontId="5"/>
  </si>
  <si>
    <t>90キャビネット</t>
    <phoneticPr fontId="5"/>
  </si>
  <si>
    <t>120キャビネット</t>
    <phoneticPr fontId="5"/>
  </si>
  <si>
    <t>90棚付き脚</t>
    <phoneticPr fontId="5"/>
  </si>
  <si>
    <t>120棚付き脚</t>
    <phoneticPr fontId="5"/>
  </si>
  <si>
    <t>H12～37オーダー突っ張り</t>
    <phoneticPr fontId="5"/>
  </si>
  <si>
    <t>２Ｐ用クッション BE</t>
    <rPh sb="2" eb="3">
      <t>ヨウ</t>
    </rPh>
    <phoneticPr fontId="5"/>
  </si>
  <si>
    <t>３Ｐ用クッション BE　</t>
    <phoneticPr fontId="5"/>
  </si>
  <si>
    <t>２Ｐ用クッション GY</t>
    <rPh sb="2" eb="3">
      <t>ヨウ</t>
    </rPh>
    <phoneticPr fontId="5"/>
  </si>
  <si>
    <t>３Ｐ用クッション GY　</t>
    <phoneticPr fontId="5"/>
  </si>
  <si>
    <t>１P用カバー付きクッション</t>
    <rPh sb="2" eb="3">
      <t>ヨウ</t>
    </rPh>
    <rPh sb="6" eb="7">
      <t>ツ</t>
    </rPh>
    <phoneticPr fontId="5"/>
  </si>
  <si>
    <t>２P用カバー付きクッション</t>
    <rPh sb="2" eb="3">
      <t>ヨウ</t>
    </rPh>
    <rPh sb="6" eb="7">
      <t>ツ</t>
    </rPh>
    <phoneticPr fontId="5"/>
  </si>
  <si>
    <t>３P用カバー付きクッション</t>
    <rPh sb="2" eb="3">
      <t>ヨウ</t>
    </rPh>
    <rPh sb="6" eb="7">
      <t>ツ</t>
    </rPh>
    <phoneticPr fontId="5"/>
  </si>
  <si>
    <t>オットマン用カバー付きクッション</t>
    <rPh sb="5" eb="6">
      <t>ヨウ</t>
    </rPh>
    <rPh sb="9" eb="10">
      <t>ツ</t>
    </rPh>
    <phoneticPr fontId="5"/>
  </si>
  <si>
    <t>ソファベンチ用カバー付きクッション</t>
    <rPh sb="6" eb="7">
      <t>ヨウ</t>
    </rPh>
    <rPh sb="10" eb="11">
      <t>ツ</t>
    </rPh>
    <phoneticPr fontId="5"/>
  </si>
  <si>
    <t>１P用替えカバーのみ</t>
    <rPh sb="2" eb="3">
      <t>ヨウ</t>
    </rPh>
    <rPh sb="3" eb="4">
      <t>カ</t>
    </rPh>
    <phoneticPr fontId="5"/>
  </si>
  <si>
    <t>２P用替えカバーのみ</t>
    <rPh sb="2" eb="3">
      <t>ヨウ</t>
    </rPh>
    <rPh sb="3" eb="4">
      <t>カ</t>
    </rPh>
    <phoneticPr fontId="5"/>
  </si>
  <si>
    <t>３P用替えカバーのみ</t>
    <rPh sb="2" eb="3">
      <t>ヨウ</t>
    </rPh>
    <rPh sb="3" eb="4">
      <t>カ</t>
    </rPh>
    <phoneticPr fontId="5"/>
  </si>
  <si>
    <t>オットマン用替えカバーのみ</t>
    <rPh sb="5" eb="6">
      <t>ヨウ</t>
    </rPh>
    <rPh sb="6" eb="7">
      <t>カ</t>
    </rPh>
    <phoneticPr fontId="5"/>
  </si>
  <si>
    <t>ソファベンチ用替えカバーのみ</t>
    <rPh sb="6" eb="7">
      <t>ヨウ</t>
    </rPh>
    <rPh sb="7" eb="8">
      <t>カ</t>
    </rPh>
    <phoneticPr fontId="5"/>
  </si>
  <si>
    <t>２Ｐ用背クッション</t>
    <rPh sb="2" eb="3">
      <t>ヨウ</t>
    </rPh>
    <rPh sb="3" eb="4">
      <t>セ</t>
    </rPh>
    <phoneticPr fontId="5"/>
  </si>
  <si>
    <t>３Ｐ用背クッション</t>
    <rPh sb="3" eb="4">
      <t>セ</t>
    </rPh>
    <phoneticPr fontId="5"/>
  </si>
  <si>
    <t>カバー付きクッション</t>
    <rPh sb="3" eb="4">
      <t>ツ</t>
    </rPh>
    <phoneticPr fontId="5"/>
  </si>
  <si>
    <t>替えカバーのみ</t>
    <rPh sb="0" eb="1">
      <t>カ</t>
    </rPh>
    <phoneticPr fontId="5"/>
  </si>
  <si>
    <t>１Ｐ用カバー付きクッション</t>
    <rPh sb="2" eb="3">
      <t>ヨウ</t>
    </rPh>
    <rPh sb="6" eb="7">
      <t>ツ</t>
    </rPh>
    <phoneticPr fontId="5"/>
  </si>
  <si>
    <t>２Ｐ用カバー付きクッション</t>
    <rPh sb="2" eb="3">
      <t>ヨウ</t>
    </rPh>
    <rPh sb="6" eb="7">
      <t>ツ</t>
    </rPh>
    <phoneticPr fontId="5"/>
  </si>
  <si>
    <t>３Ｐ用カバー付きクッション</t>
    <rPh sb="2" eb="3">
      <t>ヨウ</t>
    </rPh>
    <rPh sb="6" eb="7">
      <t>ツ</t>
    </rPh>
    <phoneticPr fontId="5"/>
  </si>
  <si>
    <t>１Ｐ用替えカバーのみ</t>
    <rPh sb="2" eb="3">
      <t>ヨウ</t>
    </rPh>
    <rPh sb="3" eb="4">
      <t>カ</t>
    </rPh>
    <phoneticPr fontId="5"/>
  </si>
  <si>
    <t>２Ｐ用替えカバーのみ</t>
    <rPh sb="2" eb="3">
      <t>ヨウ</t>
    </rPh>
    <phoneticPr fontId="5"/>
  </si>
  <si>
    <t>３Ｐ用替えカバーのみ</t>
    <rPh sb="2" eb="3">
      <t>ヨウ</t>
    </rPh>
    <phoneticPr fontId="5"/>
  </si>
  <si>
    <t>オットマン用替えカバーのみ</t>
    <rPh sb="5" eb="6">
      <t>ヨウ</t>
    </rPh>
    <phoneticPr fontId="5"/>
  </si>
  <si>
    <t>ラウンドスツール用替えカバーのみ</t>
  </si>
  <si>
    <t>ラウンドスツール用替えカバーのみ</t>
    <phoneticPr fontId="5"/>
  </si>
  <si>
    <t>１２０コーナーＴＶボード</t>
    <phoneticPr fontId="5"/>
  </si>
  <si>
    <t>アルコ</t>
    <phoneticPr fontId="5"/>
  </si>
  <si>
    <t>１３０ｘ７５ダイニングテーブル</t>
    <phoneticPr fontId="5"/>
  </si>
  <si>
    <t>１５０ｘ８０ダイニングテーブル</t>
    <phoneticPr fontId="5"/>
  </si>
  <si>
    <t>１３０ダイニングソファ</t>
    <phoneticPr fontId="5"/>
  </si>
  <si>
    <t>１５０ダイニングソファ</t>
    <phoneticPr fontId="5"/>
  </si>
  <si>
    <t>１３０ダイニングベンチ</t>
    <phoneticPr fontId="5"/>
  </si>
  <si>
    <t>１５０ダイニングベンチ</t>
    <phoneticPr fontId="5"/>
  </si>
  <si>
    <t>ルーベ</t>
    <phoneticPr fontId="5"/>
  </si>
  <si>
    <t>１６０ｘ８０ダイニングテーブル</t>
  </si>
  <si>
    <t>１６０ｘ８０ダイニングテーブル</t>
    <phoneticPr fontId="5"/>
  </si>
  <si>
    <t>１８０ｘ９０ダイニングテーブル</t>
  </si>
  <si>
    <t>１８０ｘ９０ダイニングテーブル</t>
    <phoneticPr fontId="5"/>
  </si>
  <si>
    <t>４０角</t>
    <rPh sb="2" eb="3">
      <t>カク</t>
    </rPh>
    <phoneticPr fontId="5"/>
  </si>
  <si>
    <t>会社名</t>
    <rPh sb="0" eb="3">
      <t>カイシャメイ</t>
    </rPh>
    <phoneticPr fontId="5"/>
  </si>
  <si>
    <t>ご担当者名</t>
    <rPh sb="1" eb="4">
      <t>タントウシャ</t>
    </rPh>
    <rPh sb="4" eb="5">
      <t>メイ</t>
    </rPh>
    <phoneticPr fontId="5"/>
  </si>
  <si>
    <t>お届け方法</t>
    <rPh sb="1" eb="2">
      <t>トド</t>
    </rPh>
    <rPh sb="3" eb="5">
      <t>ホウホウ</t>
    </rPh>
    <phoneticPr fontId="7"/>
  </si>
  <si>
    <t>　　　　高野木工株式会社</t>
    <rPh sb="4" eb="6">
      <t>タカノ</t>
    </rPh>
    <rPh sb="6" eb="8">
      <t>モッコウ</t>
    </rPh>
    <rPh sb="8" eb="12">
      <t>カブシキガイシャ</t>
    </rPh>
    <phoneticPr fontId="7"/>
  </si>
  <si>
    <t>備考・詳細（生地やサイズなど）</t>
    <rPh sb="0" eb="2">
      <t>ビコウ</t>
    </rPh>
    <rPh sb="3" eb="5">
      <t>ショウサイ</t>
    </rPh>
    <rPh sb="6" eb="8">
      <t>キジ</t>
    </rPh>
    <phoneticPr fontId="7"/>
  </si>
  <si>
    <t>荷受人様名</t>
    <rPh sb="0" eb="2">
      <t>ニウケ</t>
    </rPh>
    <rPh sb="2" eb="3">
      <t>ニン</t>
    </rPh>
    <rPh sb="3" eb="4">
      <t>サマ</t>
    </rPh>
    <rPh sb="4" eb="5">
      <t>メイ</t>
    </rPh>
    <phoneticPr fontId="5"/>
  </si>
  <si>
    <t>お電話番号</t>
    <rPh sb="1" eb="3">
      <t>デンワ</t>
    </rPh>
    <rPh sb="3" eb="5">
      <t>バンゴウ</t>
    </rPh>
    <phoneticPr fontId="5"/>
  </si>
  <si>
    <t>ご希望納期</t>
    <rPh sb="1" eb="3">
      <t>キボウ</t>
    </rPh>
    <rPh sb="3" eb="5">
      <t>ノウキ</t>
    </rPh>
    <phoneticPr fontId="5"/>
  </si>
  <si>
    <t>お届け先郵便番号</t>
    <rPh sb="1" eb="2">
      <t>トド</t>
    </rPh>
    <rPh sb="3" eb="4">
      <t>サキ</t>
    </rPh>
    <rPh sb="4" eb="8">
      <t>ユウビンバンゴウ</t>
    </rPh>
    <phoneticPr fontId="5"/>
  </si>
  <si>
    <t>お届け先住所</t>
    <rPh sb="1" eb="2">
      <t>トド</t>
    </rPh>
    <rPh sb="3" eb="4">
      <t>サキ</t>
    </rPh>
    <rPh sb="4" eb="6">
      <t>ジュウショ</t>
    </rPh>
    <phoneticPr fontId="5"/>
  </si>
  <si>
    <t>〒</t>
    <phoneticPr fontId="5"/>
  </si>
  <si>
    <t>お送り先都道府県</t>
    <rPh sb="1" eb="2">
      <t>オク</t>
    </rPh>
    <rPh sb="3" eb="4">
      <t>サキ</t>
    </rPh>
    <rPh sb="4" eb="8">
      <t>トドウフケン</t>
    </rPh>
    <phoneticPr fontId="5"/>
  </si>
  <si>
    <t>お届け先が決まられている場合は、下記に情報をご記入ください。</t>
    <rPh sb="1" eb="2">
      <t>トド</t>
    </rPh>
    <rPh sb="3" eb="4">
      <t>サキ</t>
    </rPh>
    <rPh sb="5" eb="6">
      <t>キ</t>
    </rPh>
    <rPh sb="12" eb="14">
      <t>バアイ</t>
    </rPh>
    <rPh sb="16" eb="18">
      <t>カキ</t>
    </rPh>
    <rPh sb="19" eb="21">
      <t>ジョウホウ</t>
    </rPh>
    <rPh sb="23" eb="25">
      <t>キニュウ</t>
    </rPh>
    <phoneticPr fontId="5"/>
  </si>
  <si>
    <t>　</t>
    <phoneticPr fontId="5"/>
  </si>
  <si>
    <t>黄色枠の欄にご記入の上メールください</t>
    <rPh sb="0" eb="2">
      <t>キイロ</t>
    </rPh>
    <rPh sb="2" eb="3">
      <t>ワク</t>
    </rPh>
    <rPh sb="4" eb="5">
      <t>ラン</t>
    </rPh>
    <rPh sb="7" eb="9">
      <t>キニュウ</t>
    </rPh>
    <rPh sb="10" eb="11">
      <t>ウエ</t>
    </rPh>
    <phoneticPr fontId="5"/>
  </si>
  <si>
    <t>上代合計</t>
    <rPh sb="0" eb="2">
      <t>ジョウダイ</t>
    </rPh>
    <rPh sb="2" eb="4">
      <t>ゴウケイ</t>
    </rPh>
    <phoneticPr fontId="5"/>
  </si>
  <si>
    <t>高野木工㈱</t>
    <rPh sb="0" eb="2">
      <t>タカノ</t>
    </rPh>
    <rPh sb="2" eb="4">
      <t>モッコウ</t>
    </rPh>
    <phoneticPr fontId="5"/>
  </si>
  <si>
    <t>○○○</t>
    <phoneticPr fontId="5"/>
  </si>
  <si>
    <t>開梱設置</t>
  </si>
  <si>
    <t>福岡県</t>
  </si>
  <si>
    <t>バルーン</t>
  </si>
  <si>
    <t>９０－２リビングテーブル</t>
  </si>
  <si>
    <t>オーダーキャビネット（H238以下）</t>
    <rPh sb="15" eb="17">
      <t>イカ</t>
    </rPh>
    <phoneticPr fontId="5"/>
  </si>
  <si>
    <t>オーダーキャビネット（H239以上）</t>
    <rPh sb="15" eb="17">
      <t>イジョウ</t>
    </rPh>
    <phoneticPr fontId="5"/>
  </si>
  <si>
    <t>コンセント加工</t>
    <rPh sb="5" eb="7">
      <t>カコウ</t>
    </rPh>
    <phoneticPr fontId="5"/>
  </si>
  <si>
    <t>コード穴加工</t>
    <rPh sb="3" eb="4">
      <t>アナ</t>
    </rPh>
    <rPh sb="4" eb="6">
      <t>カコウ</t>
    </rPh>
    <phoneticPr fontId="5"/>
  </si>
  <si>
    <t>TV壁掛けブラケット</t>
    <rPh sb="2" eb="4">
      <t>カベカ</t>
    </rPh>
    <phoneticPr fontId="5"/>
  </si>
  <si>
    <t>１２０ｘ６５ダイニングテーブル</t>
    <phoneticPr fontId="5"/>
  </si>
  <si>
    <t>１２０ｘ７０ダイニングテーブル</t>
    <phoneticPr fontId="5"/>
  </si>
  <si>
    <t>１２０ｘ７５ダイニングテーブル</t>
    <phoneticPr fontId="5"/>
  </si>
  <si>
    <t>１２０ｘ８０ダイニングテーブル</t>
    <phoneticPr fontId="5"/>
  </si>
  <si>
    <t>１３０ｘ６５ダイニングテーブル</t>
    <phoneticPr fontId="5"/>
  </si>
  <si>
    <t>１３０ｘ７０ダイニングテーブル</t>
    <phoneticPr fontId="5"/>
  </si>
  <si>
    <t>１３０ｘ８０ダイニングテーブル</t>
    <phoneticPr fontId="5"/>
  </si>
  <si>
    <t>１４０ｘ６５ダイニングテーブル</t>
    <phoneticPr fontId="5"/>
  </si>
  <si>
    <t>１４０ｘ７０ダイニングテーブル</t>
    <phoneticPr fontId="5"/>
  </si>
  <si>
    <t>１４０ｘ７５ダイニングテーブル</t>
    <phoneticPr fontId="5"/>
  </si>
  <si>
    <t>１４０ｘ８０ダイニングテーブル</t>
    <phoneticPr fontId="5"/>
  </si>
  <si>
    <t>１５０ｘ６５ダイニングテーブル</t>
    <phoneticPr fontId="5"/>
  </si>
  <si>
    <t>１５０ｘ７０ダイニングテーブル</t>
    <phoneticPr fontId="5"/>
  </si>
  <si>
    <t>１５０ｘ７５ダイニングテーブル</t>
    <phoneticPr fontId="5"/>
  </si>
  <si>
    <t>１６０ｘ６５ダイニングテーブル</t>
    <phoneticPr fontId="5"/>
  </si>
  <si>
    <t>１６０ｘ７０ダイニングテーブル</t>
    <phoneticPr fontId="5"/>
  </si>
  <si>
    <t>１６０ｘ７５ダイニングテーブル</t>
    <phoneticPr fontId="5"/>
  </si>
  <si>
    <t>１７０ｘ６５ダイニングテーブル</t>
    <phoneticPr fontId="5"/>
  </si>
  <si>
    <t>１７０ｘ７０ダイニングテーブル</t>
    <phoneticPr fontId="5"/>
  </si>
  <si>
    <t>１７０ｘ７５ダイニングテーブル</t>
    <phoneticPr fontId="5"/>
  </si>
  <si>
    <t>１７０ｘ８０ダイニングテーブル</t>
    <phoneticPr fontId="5"/>
  </si>
  <si>
    <t>１８０ｘ６５ダイニングテーブル</t>
    <phoneticPr fontId="5"/>
  </si>
  <si>
    <t>１８０ｘ７０ダイニングテーブル</t>
    <phoneticPr fontId="5"/>
  </si>
  <si>
    <t>１８０ｘ７５ダイニングテーブル</t>
    <phoneticPr fontId="5"/>
  </si>
  <si>
    <t>１８０ｘ８０ダイニングテーブル</t>
    <phoneticPr fontId="5"/>
  </si>
  <si>
    <t>１２０ダイニングソファ</t>
    <phoneticPr fontId="5"/>
  </si>
  <si>
    <t>１４０ダイニングソファ</t>
    <phoneticPr fontId="5"/>
  </si>
  <si>
    <t>１６０ダイニングソファ</t>
    <phoneticPr fontId="5"/>
  </si>
  <si>
    <t>１７０ダイニングソファ</t>
    <phoneticPr fontId="5"/>
  </si>
  <si>
    <t>１８０ダイニングソファ</t>
    <phoneticPr fontId="5"/>
  </si>
  <si>
    <t>１２０ダイニングコーナーソファ</t>
    <phoneticPr fontId="5"/>
  </si>
  <si>
    <t>１２５ダイニングコーナーソファ</t>
    <phoneticPr fontId="5"/>
  </si>
  <si>
    <t>１３０ダイニングコーナーソファ</t>
    <phoneticPr fontId="5"/>
  </si>
  <si>
    <t>１３５ダイニングコーナーソファ</t>
    <phoneticPr fontId="5"/>
  </si>
  <si>
    <t>１００ダイニングベンチ</t>
    <phoneticPr fontId="5"/>
  </si>
  <si>
    <t>１１０ダイニングベンチ</t>
    <phoneticPr fontId="5"/>
  </si>
  <si>
    <t>１２０ダイニングベンチ</t>
    <phoneticPr fontId="5"/>
  </si>
  <si>
    <t>１４０ダイニングベンチ</t>
    <phoneticPr fontId="5"/>
  </si>
  <si>
    <t>１６０ダイニングベンチ</t>
    <phoneticPr fontId="5"/>
  </si>
  <si>
    <t>１７０ダイニングベンチ</t>
    <phoneticPr fontId="5"/>
  </si>
  <si>
    <t>１８０ダイニングベンチ</t>
    <phoneticPr fontId="5"/>
  </si>
  <si>
    <t>HBV-01</t>
    <phoneticPr fontId="5"/>
  </si>
  <si>
    <t>HBC-101</t>
    <phoneticPr fontId="5"/>
  </si>
  <si>
    <t>HBC-109</t>
    <phoneticPr fontId="5"/>
  </si>
  <si>
    <t>HBC-110</t>
    <phoneticPr fontId="5"/>
  </si>
  <si>
    <t>HBC-111</t>
    <phoneticPr fontId="5"/>
  </si>
  <si>
    <t>HBC-112</t>
    <phoneticPr fontId="5"/>
  </si>
  <si>
    <t>HBC-113</t>
    <phoneticPr fontId="5"/>
  </si>
  <si>
    <t>HBC-114</t>
    <phoneticPr fontId="5"/>
  </si>
  <si>
    <t>HBC-115</t>
    <phoneticPr fontId="5"/>
  </si>
  <si>
    <t>HBC-183</t>
    <phoneticPr fontId="5"/>
  </si>
  <si>
    <t>HBC-184</t>
    <phoneticPr fontId="5"/>
  </si>
  <si>
    <t>HBC-185</t>
    <phoneticPr fontId="5"/>
  </si>
  <si>
    <t>HBC-186</t>
    <phoneticPr fontId="5"/>
  </si>
  <si>
    <t>HBC-187</t>
    <phoneticPr fontId="5"/>
  </si>
  <si>
    <t>HBC-188</t>
    <phoneticPr fontId="5"/>
  </si>
  <si>
    <t>HBC-189</t>
    <phoneticPr fontId="5"/>
  </si>
  <si>
    <t>HBC-190</t>
    <phoneticPr fontId="5"/>
  </si>
  <si>
    <t>HBC-191</t>
    <phoneticPr fontId="5"/>
  </si>
  <si>
    <t>HBC-192</t>
    <phoneticPr fontId="5"/>
  </si>
  <si>
    <t>HBC-193</t>
    <phoneticPr fontId="5"/>
  </si>
  <si>
    <t>HBC-194</t>
    <phoneticPr fontId="5"/>
  </si>
  <si>
    <t>HBC-195</t>
    <phoneticPr fontId="5"/>
  </si>
  <si>
    <t>HBC-196</t>
    <phoneticPr fontId="5"/>
  </si>
  <si>
    <t>HBC-197</t>
    <phoneticPr fontId="5"/>
  </si>
  <si>
    <t>HBC-198</t>
    <phoneticPr fontId="5"/>
  </si>
  <si>
    <t>HCS-01</t>
    <phoneticPr fontId="5"/>
  </si>
  <si>
    <t>HNL-01</t>
    <phoneticPr fontId="5"/>
  </si>
  <si>
    <t>LBV-01</t>
    <phoneticPr fontId="5"/>
  </si>
  <si>
    <t>LSX-01</t>
    <phoneticPr fontId="5"/>
  </si>
  <si>
    <t>LRM-01</t>
    <phoneticPr fontId="5"/>
  </si>
  <si>
    <t>LEF-01</t>
    <phoneticPr fontId="5"/>
  </si>
  <si>
    <t>LEF-18/19</t>
    <phoneticPr fontId="5"/>
  </si>
  <si>
    <t>LEF-18/20</t>
    <phoneticPr fontId="5"/>
  </si>
  <si>
    <t>LEF-18/21</t>
    <phoneticPr fontId="5"/>
  </si>
  <si>
    <t>LEF-22/23</t>
    <phoneticPr fontId="5"/>
  </si>
  <si>
    <t>LEF-22/24</t>
    <phoneticPr fontId="5"/>
  </si>
  <si>
    <t>LEF-22/25</t>
    <phoneticPr fontId="5"/>
  </si>
  <si>
    <t>RSG-01</t>
    <phoneticPr fontId="5"/>
  </si>
  <si>
    <t>RFR-01</t>
    <phoneticPr fontId="5"/>
  </si>
  <si>
    <t>RFR-47</t>
    <phoneticPr fontId="5"/>
  </si>
  <si>
    <t>RFR-48</t>
    <phoneticPr fontId="5"/>
  </si>
  <si>
    <t>RFR-49</t>
    <phoneticPr fontId="5"/>
  </si>
  <si>
    <t>RFR-50</t>
    <phoneticPr fontId="5"/>
  </si>
  <si>
    <t>RFR-51</t>
    <phoneticPr fontId="5"/>
  </si>
  <si>
    <t>RFR-52</t>
    <phoneticPr fontId="5"/>
  </si>
  <si>
    <t>RFR-53</t>
    <phoneticPr fontId="5"/>
  </si>
  <si>
    <t>RFR-54</t>
    <phoneticPr fontId="5"/>
  </si>
  <si>
    <t>ABC-01</t>
    <phoneticPr fontId="5"/>
  </si>
  <si>
    <t>B</t>
  </si>
  <si>
    <t>ウォールラック</t>
    <phoneticPr fontId="5"/>
  </si>
  <si>
    <t>エリスタ</t>
    <phoneticPr fontId="5"/>
  </si>
  <si>
    <t>コモン</t>
    <phoneticPr fontId="5"/>
  </si>
  <si>
    <t>シェル</t>
    <phoneticPr fontId="5"/>
  </si>
  <si>
    <t>プレーンラウンドミラー</t>
    <phoneticPr fontId="5"/>
  </si>
  <si>
    <t>ミュール</t>
    <phoneticPr fontId="5"/>
  </si>
  <si>
    <t>C</t>
  </si>
  <si>
    <t>６０デスク</t>
    <phoneticPr fontId="1"/>
  </si>
  <si>
    <t>９０下台</t>
    <rPh sb="2" eb="3">
      <t>シタ</t>
    </rPh>
    <rPh sb="3" eb="4">
      <t>ダイ</t>
    </rPh>
    <phoneticPr fontId="1"/>
  </si>
  <si>
    <t>４１本棚</t>
    <rPh sb="2" eb="3">
      <t>ホン</t>
    </rPh>
    <rPh sb="3" eb="4">
      <t>タナ</t>
    </rPh>
    <phoneticPr fontId="1"/>
  </si>
  <si>
    <t>150×85ダイニングテーブル</t>
    <phoneticPr fontId="5"/>
  </si>
  <si>
    <t>110～155</t>
    <phoneticPr fontId="5"/>
  </si>
  <si>
    <t>９０デスク下台</t>
    <rPh sb="5" eb="6">
      <t>シタ</t>
    </rPh>
    <rPh sb="6" eb="7">
      <t>ダイ</t>
    </rPh>
    <phoneticPr fontId="1"/>
  </si>
  <si>
    <t>４２引出下台</t>
    <rPh sb="2" eb="3">
      <t>ヒ</t>
    </rPh>
    <rPh sb="3" eb="4">
      <t>ダ</t>
    </rPh>
    <rPh sb="4" eb="5">
      <t>シタ</t>
    </rPh>
    <rPh sb="5" eb="6">
      <t>ダイ</t>
    </rPh>
    <phoneticPr fontId="1"/>
  </si>
  <si>
    <t xml:space="preserve">４５ｘ９０突板天板 </t>
    <rPh sb="5" eb="7">
      <t>ツキイタ</t>
    </rPh>
    <rPh sb="7" eb="9">
      <t>テンバン</t>
    </rPh>
    <phoneticPr fontId="1"/>
  </si>
  <si>
    <t>Φ40</t>
    <phoneticPr fontId="5"/>
  </si>
  <si>
    <t>１２０下台</t>
    <rPh sb="3" eb="4">
      <t>シタ</t>
    </rPh>
    <rPh sb="4" eb="5">
      <t>ダイ</t>
    </rPh>
    <phoneticPr fontId="1"/>
  </si>
  <si>
    <t>４１本棚右加工</t>
    <rPh sb="2" eb="3">
      <t>ホン</t>
    </rPh>
    <rPh sb="3" eb="4">
      <t>タナ</t>
    </rPh>
    <rPh sb="4" eb="5">
      <t>ミギ</t>
    </rPh>
    <rPh sb="5" eb="7">
      <t>カコウ</t>
    </rPh>
    <phoneticPr fontId="1"/>
  </si>
  <si>
    <t>チェア C7アイボリー</t>
    <phoneticPr fontId="5"/>
  </si>
  <si>
    <t>130～175</t>
    <phoneticPr fontId="5"/>
  </si>
  <si>
    <t>９０チェスト下台</t>
    <rPh sb="6" eb="7">
      <t>シタ</t>
    </rPh>
    <rPh sb="7" eb="8">
      <t>ダイ</t>
    </rPh>
    <phoneticPr fontId="1"/>
  </si>
  <si>
    <t>５６引出下台</t>
    <rPh sb="2" eb="3">
      <t>ヒ</t>
    </rPh>
    <rPh sb="3" eb="4">
      <t>ダ</t>
    </rPh>
    <rPh sb="4" eb="5">
      <t>シタ</t>
    </rPh>
    <rPh sb="5" eb="6">
      <t>ダイ</t>
    </rPh>
    <phoneticPr fontId="1"/>
  </si>
  <si>
    <t>５５ｘ９０ 突板天板</t>
    <rPh sb="6" eb="8">
      <t>ツキイタ</t>
    </rPh>
    <rPh sb="8" eb="10">
      <t>テンバン</t>
    </rPh>
    <phoneticPr fontId="1"/>
  </si>
  <si>
    <t>Φ60</t>
    <phoneticPr fontId="5"/>
  </si>
  <si>
    <t>D</t>
  </si>
  <si>
    <t>６０ガラス扉</t>
    <rPh sb="5" eb="6">
      <t>トビラ</t>
    </rPh>
    <phoneticPr fontId="1"/>
  </si>
  <si>
    <t>１５０下台</t>
    <rPh sb="3" eb="4">
      <t>シタ</t>
    </rPh>
    <rPh sb="4" eb="5">
      <t>ダイ</t>
    </rPh>
    <phoneticPr fontId="1"/>
  </si>
  <si>
    <t>４１本棚左加工</t>
    <rPh sb="2" eb="3">
      <t>ホン</t>
    </rPh>
    <rPh sb="3" eb="4">
      <t>タナ</t>
    </rPh>
    <rPh sb="4" eb="5">
      <t>ヒダリ</t>
    </rPh>
    <phoneticPr fontId="1"/>
  </si>
  <si>
    <t>チェア C7ライトグレー</t>
    <phoneticPr fontId="5"/>
  </si>
  <si>
    <t>150～195</t>
    <phoneticPr fontId="5"/>
  </si>
  <si>
    <t>９０キャビネット下台</t>
    <rPh sb="8" eb="9">
      <t>シタ</t>
    </rPh>
    <rPh sb="9" eb="10">
      <t>ダイ</t>
    </rPh>
    <phoneticPr fontId="1"/>
  </si>
  <si>
    <t>７０引出下台</t>
    <rPh sb="2" eb="3">
      <t>ヒ</t>
    </rPh>
    <rPh sb="3" eb="4">
      <t>ダ</t>
    </rPh>
    <rPh sb="4" eb="5">
      <t>シタ</t>
    </rPh>
    <rPh sb="5" eb="6">
      <t>ダイ</t>
    </rPh>
    <phoneticPr fontId="1"/>
  </si>
  <si>
    <t>５６～７０ｘ９０ 突板天板</t>
    <rPh sb="9" eb="11">
      <t>ツキイタ</t>
    </rPh>
    <rPh sb="11" eb="13">
      <t>テンバン</t>
    </rPh>
    <phoneticPr fontId="1"/>
  </si>
  <si>
    <t>Φ79</t>
    <phoneticPr fontId="5"/>
  </si>
  <si>
    <t>４０スツール</t>
    <phoneticPr fontId="5"/>
  </si>
  <si>
    <t>１８０下台</t>
    <rPh sb="3" eb="4">
      <t>シタ</t>
    </rPh>
    <rPh sb="4" eb="5">
      <t>ダイ</t>
    </rPh>
    <phoneticPr fontId="1"/>
  </si>
  <si>
    <t>４１本棚左右加工</t>
    <rPh sb="2" eb="3">
      <t>ホン</t>
    </rPh>
    <rPh sb="3" eb="4">
      <t>タナ</t>
    </rPh>
    <rPh sb="4" eb="6">
      <t>サユウ</t>
    </rPh>
    <rPh sb="6" eb="8">
      <t>カコウ</t>
    </rPh>
    <phoneticPr fontId="1"/>
  </si>
  <si>
    <t>６０デスク下台</t>
    <rPh sb="5" eb="6">
      <t>シタ</t>
    </rPh>
    <rPh sb="6" eb="7">
      <t>ダイ</t>
    </rPh>
    <phoneticPr fontId="1"/>
  </si>
  <si>
    <t>８４引出下台</t>
    <rPh sb="2" eb="3">
      <t>ヒ</t>
    </rPh>
    <rPh sb="3" eb="4">
      <t>ダ</t>
    </rPh>
    <rPh sb="4" eb="5">
      <t>シタ</t>
    </rPh>
    <rPh sb="5" eb="6">
      <t>ダイ</t>
    </rPh>
    <phoneticPr fontId="1"/>
  </si>
  <si>
    <t>４５ｘ１２０ 突板天板</t>
    <rPh sb="7" eb="9">
      <t>ツキイタ</t>
    </rPh>
    <rPh sb="9" eb="11">
      <t>テンバン</t>
    </rPh>
    <phoneticPr fontId="1"/>
  </si>
  <si>
    <t>４０ハイスツール</t>
    <phoneticPr fontId="5"/>
  </si>
  <si>
    <t>５０サイドボード</t>
    <phoneticPr fontId="1"/>
  </si>
  <si>
    <t>９０カウンター天板</t>
    <rPh sb="7" eb="9">
      <t>テンバン</t>
    </rPh>
    <phoneticPr fontId="1"/>
  </si>
  <si>
    <t>６５本棚</t>
    <rPh sb="2" eb="3">
      <t>ホン</t>
    </rPh>
    <rPh sb="3" eb="4">
      <t>タナ</t>
    </rPh>
    <phoneticPr fontId="1"/>
  </si>
  <si>
    <t>６０チェスト下台</t>
    <rPh sb="6" eb="7">
      <t>シタ</t>
    </rPh>
    <rPh sb="7" eb="8">
      <t>ダイ</t>
    </rPh>
    <phoneticPr fontId="1"/>
  </si>
  <si>
    <t>４２オープン下台</t>
    <rPh sb="6" eb="7">
      <t>シタ</t>
    </rPh>
    <rPh sb="7" eb="8">
      <t>ダイ</t>
    </rPh>
    <phoneticPr fontId="1"/>
  </si>
  <si>
    <t>５５ｘ１２０ 突板天板</t>
    <rPh sb="7" eb="9">
      <t>ツキイタ</t>
    </rPh>
    <rPh sb="9" eb="11">
      <t>テンバン</t>
    </rPh>
    <phoneticPr fontId="1"/>
  </si>
  <si>
    <t>９０ワイドスツール</t>
    <phoneticPr fontId="5"/>
  </si>
  <si>
    <t>14110-60コーナー</t>
    <phoneticPr fontId="5"/>
  </si>
  <si>
    <t>６０チェスト</t>
    <phoneticPr fontId="1"/>
  </si>
  <si>
    <t>１２０カウンター天板</t>
    <rPh sb="8" eb="10">
      <t>テンバン</t>
    </rPh>
    <phoneticPr fontId="1"/>
  </si>
  <si>
    <t>６５本棚右加工</t>
    <rPh sb="2" eb="3">
      <t>ホン</t>
    </rPh>
    <rPh sb="3" eb="4">
      <t>タナ</t>
    </rPh>
    <rPh sb="4" eb="5">
      <t>ミギ</t>
    </rPh>
    <rPh sb="5" eb="7">
      <t>カコウ</t>
    </rPh>
    <phoneticPr fontId="1"/>
  </si>
  <si>
    <t>６０キャビネット下台</t>
    <rPh sb="8" eb="9">
      <t>シタ</t>
    </rPh>
    <rPh sb="9" eb="10">
      <t>ダイ</t>
    </rPh>
    <phoneticPr fontId="1"/>
  </si>
  <si>
    <t>５６オープン下台</t>
    <rPh sb="6" eb="7">
      <t>シタ</t>
    </rPh>
    <rPh sb="7" eb="8">
      <t>ダイ</t>
    </rPh>
    <phoneticPr fontId="1"/>
  </si>
  <si>
    <t>５６～７０ｘ１２０ 突板天板</t>
    <rPh sb="10" eb="12">
      <t>ツキイタ</t>
    </rPh>
    <rPh sb="12" eb="14">
      <t>テンバン</t>
    </rPh>
    <phoneticPr fontId="1"/>
  </si>
  <si>
    <t>１２０ベンチ</t>
    <phoneticPr fontId="5"/>
  </si>
  <si>
    <t>ラウンドオットマン</t>
    <phoneticPr fontId="5"/>
  </si>
  <si>
    <t>2580-50コーナー</t>
    <phoneticPr fontId="5"/>
  </si>
  <si>
    <t>１５０カウンター天板</t>
    <rPh sb="8" eb="10">
      <t>テンバン</t>
    </rPh>
    <phoneticPr fontId="1"/>
  </si>
  <si>
    <t>６５本棚左加工</t>
    <rPh sb="2" eb="3">
      <t>ホン</t>
    </rPh>
    <rPh sb="3" eb="4">
      <t>タナ</t>
    </rPh>
    <rPh sb="4" eb="5">
      <t>ヒダリ</t>
    </rPh>
    <rPh sb="5" eb="7">
      <t>カコウ</t>
    </rPh>
    <phoneticPr fontId="1"/>
  </si>
  <si>
    <t>９０ＴＶボード下台</t>
    <rPh sb="7" eb="8">
      <t>シタ</t>
    </rPh>
    <rPh sb="8" eb="9">
      <t>ダイ</t>
    </rPh>
    <phoneticPr fontId="1"/>
  </si>
  <si>
    <t>７０オープン下台</t>
    <rPh sb="6" eb="7">
      <t>シタ</t>
    </rPh>
    <rPh sb="7" eb="8">
      <t>ダイ</t>
    </rPh>
    <phoneticPr fontId="1"/>
  </si>
  <si>
    <t>４５ｘ１５０ 突板天板</t>
    <rPh sb="7" eb="9">
      <t>ツキイタ</t>
    </rPh>
    <rPh sb="9" eb="11">
      <t>テンバン</t>
    </rPh>
    <phoneticPr fontId="1"/>
  </si>
  <si>
    <t>１４０ベンチ</t>
    <phoneticPr fontId="5"/>
  </si>
  <si>
    <t>カウチタイプ</t>
    <phoneticPr fontId="5"/>
  </si>
  <si>
    <t>１８０カウンター天板</t>
    <rPh sb="8" eb="10">
      <t>テンバン</t>
    </rPh>
    <phoneticPr fontId="1"/>
  </si>
  <si>
    <t>６５本棚左右加工</t>
    <rPh sb="2" eb="3">
      <t>ホン</t>
    </rPh>
    <rPh sb="3" eb="4">
      <t>タナ</t>
    </rPh>
    <rPh sb="4" eb="6">
      <t>サユウ</t>
    </rPh>
    <rPh sb="6" eb="8">
      <t>カコウ</t>
    </rPh>
    <phoneticPr fontId="1"/>
  </si>
  <si>
    <t>９０ＴＶチェスト下台</t>
    <rPh sb="8" eb="9">
      <t>シタ</t>
    </rPh>
    <rPh sb="9" eb="10">
      <t>ダイ</t>
    </rPh>
    <phoneticPr fontId="1"/>
  </si>
  <si>
    <t>８４オープン下台</t>
    <rPh sb="6" eb="7">
      <t>シタ</t>
    </rPh>
    <rPh sb="7" eb="8">
      <t>ダイ</t>
    </rPh>
    <phoneticPr fontId="1"/>
  </si>
  <si>
    <t>５５ｘ１５０ 突板天板</t>
    <rPh sb="7" eb="9">
      <t>ツキイタ</t>
    </rPh>
    <rPh sb="9" eb="11">
      <t>テンバン</t>
    </rPh>
    <phoneticPr fontId="1"/>
  </si>
  <si>
    <t>ヘッドレスト</t>
    <phoneticPr fontId="5"/>
  </si>
  <si>
    <t>９０カウンター天板 メラミンC</t>
    <rPh sb="7" eb="9">
      <t>テンバン</t>
    </rPh>
    <phoneticPr fontId="1"/>
  </si>
  <si>
    <t>６０ＴＶボード下台</t>
    <rPh sb="7" eb="8">
      <t>シタ</t>
    </rPh>
    <rPh sb="8" eb="9">
      <t>ダイ</t>
    </rPh>
    <phoneticPr fontId="1"/>
  </si>
  <si>
    <t>９８上置き３枚扉</t>
    <rPh sb="2" eb="3">
      <t>ウワ</t>
    </rPh>
    <rPh sb="3" eb="4">
      <t>オ</t>
    </rPh>
    <rPh sb="6" eb="7">
      <t>マイ</t>
    </rPh>
    <rPh sb="7" eb="8">
      <t>トビラ</t>
    </rPh>
    <phoneticPr fontId="1"/>
  </si>
  <si>
    <t>５６～７０ｘ１５０ 突板天板</t>
    <rPh sb="10" eb="12">
      <t>ツキイタ</t>
    </rPh>
    <rPh sb="12" eb="14">
      <t>テンバン</t>
    </rPh>
    <phoneticPr fontId="1"/>
  </si>
  <si>
    <t>１２０カウンター天板 メラミンC</t>
    <rPh sb="8" eb="10">
      <t>テンバン</t>
    </rPh>
    <phoneticPr fontId="1"/>
  </si>
  <si>
    <t>６０ＴＶチェスト下台</t>
    <rPh sb="8" eb="9">
      <t>シタ</t>
    </rPh>
    <rPh sb="9" eb="10">
      <t>ダイ</t>
    </rPh>
    <phoneticPr fontId="1"/>
  </si>
  <si>
    <t>１１２上置き３枚扉</t>
    <rPh sb="3" eb="4">
      <t>ウワ</t>
    </rPh>
    <rPh sb="4" eb="5">
      <t>オ</t>
    </rPh>
    <rPh sb="7" eb="8">
      <t>マイ</t>
    </rPh>
    <rPh sb="8" eb="9">
      <t>トビラ</t>
    </rPh>
    <phoneticPr fontId="1"/>
  </si>
  <si>
    <t>４５ｘ１８０ 突板天板</t>
    <rPh sb="7" eb="9">
      <t>ツキイタ</t>
    </rPh>
    <rPh sb="9" eb="11">
      <t>テンバン</t>
    </rPh>
    <phoneticPr fontId="1"/>
  </si>
  <si>
    <t>E</t>
  </si>
  <si>
    <t>５５置きミラー</t>
    <rPh sb="2" eb="3">
      <t>オ</t>
    </rPh>
    <phoneticPr fontId="1"/>
  </si>
  <si>
    <t>１５０カウンター天板 メラミンC</t>
    <rPh sb="8" eb="10">
      <t>テンバン</t>
    </rPh>
    <phoneticPr fontId="1"/>
  </si>
  <si>
    <t>６０オーダー上置き</t>
    <rPh sb="6" eb="8">
      <t>ウワオ</t>
    </rPh>
    <phoneticPr fontId="1"/>
  </si>
  <si>
    <t>１２６上置き３枚扉</t>
    <rPh sb="3" eb="4">
      <t>ウワ</t>
    </rPh>
    <rPh sb="4" eb="5">
      <t>オ</t>
    </rPh>
    <rPh sb="7" eb="8">
      <t>マイ</t>
    </rPh>
    <rPh sb="8" eb="9">
      <t>トビラ</t>
    </rPh>
    <phoneticPr fontId="1"/>
  </si>
  <si>
    <t>５５ｘ１８０ 突板天板</t>
    <rPh sb="7" eb="9">
      <t>ツキイタ</t>
    </rPh>
    <rPh sb="9" eb="11">
      <t>テンバン</t>
    </rPh>
    <phoneticPr fontId="1"/>
  </si>
  <si>
    <t>６０スライド棚</t>
    <rPh sb="6" eb="7">
      <t>タナ</t>
    </rPh>
    <phoneticPr fontId="1"/>
  </si>
  <si>
    <t>１８０カウンター天板 メラミンC</t>
    <rPh sb="8" eb="10">
      <t>テンバン</t>
    </rPh>
    <phoneticPr fontId="1"/>
  </si>
  <si>
    <t>３５本棚パーツ</t>
    <rPh sb="2" eb="3">
      <t>ホン</t>
    </rPh>
    <rPh sb="3" eb="4">
      <t>タナ</t>
    </rPh>
    <phoneticPr fontId="1"/>
  </si>
  <si>
    <t>９０オーダー上置き</t>
    <rPh sb="6" eb="8">
      <t>ウワオ</t>
    </rPh>
    <phoneticPr fontId="1"/>
  </si>
  <si>
    <t>１４０上置き４枚扉</t>
    <rPh sb="3" eb="4">
      <t>ウワ</t>
    </rPh>
    <rPh sb="4" eb="5">
      <t>オ</t>
    </rPh>
    <rPh sb="7" eb="8">
      <t>マイ</t>
    </rPh>
    <rPh sb="8" eb="9">
      <t>トビラ</t>
    </rPh>
    <phoneticPr fontId="1"/>
  </si>
  <si>
    <t>５６～７０ｘ１８０ 突板天板</t>
    <rPh sb="10" eb="12">
      <t>ツキイタ</t>
    </rPh>
    <rPh sb="12" eb="14">
      <t>テンバン</t>
    </rPh>
    <phoneticPr fontId="1"/>
  </si>
  <si>
    <t>３０天板</t>
    <rPh sb="2" eb="3">
      <t>テン</t>
    </rPh>
    <rPh sb="3" eb="4">
      <t>イタ</t>
    </rPh>
    <phoneticPr fontId="1"/>
  </si>
  <si>
    <t>９０ノーマル天板</t>
    <rPh sb="6" eb="8">
      <t>テンバン</t>
    </rPh>
    <phoneticPr fontId="1"/>
  </si>
  <si>
    <t>５９本棚パーツ</t>
    <rPh sb="2" eb="3">
      <t>ホン</t>
    </rPh>
    <rPh sb="3" eb="4">
      <t>タナ</t>
    </rPh>
    <phoneticPr fontId="1"/>
  </si>
  <si>
    <t>１２０オーダー上置き</t>
    <rPh sb="7" eb="9">
      <t>ウワオ</t>
    </rPh>
    <phoneticPr fontId="1"/>
  </si>
  <si>
    <t>１５４上置き４枚扉</t>
    <rPh sb="3" eb="4">
      <t>ウワ</t>
    </rPh>
    <rPh sb="4" eb="5">
      <t>オ</t>
    </rPh>
    <rPh sb="7" eb="8">
      <t>マイ</t>
    </rPh>
    <rPh sb="8" eb="9">
      <t>トビラ</t>
    </rPh>
    <phoneticPr fontId="1"/>
  </si>
  <si>
    <t>４５ｘ２１０ 突板天板</t>
    <rPh sb="7" eb="9">
      <t>ツキイタ</t>
    </rPh>
    <rPh sb="9" eb="11">
      <t>テンバン</t>
    </rPh>
    <phoneticPr fontId="1"/>
  </si>
  <si>
    <t>６０天板</t>
    <rPh sb="2" eb="3">
      <t>テン</t>
    </rPh>
    <phoneticPr fontId="1"/>
  </si>
  <si>
    <t>１２０ノーマル天板</t>
    <rPh sb="7" eb="9">
      <t>テンバン</t>
    </rPh>
    <phoneticPr fontId="1"/>
  </si>
  <si>
    <t>５９デスクパーツ引き出し</t>
    <rPh sb="8" eb="9">
      <t>ヒ</t>
    </rPh>
    <rPh sb="10" eb="11">
      <t>ダ</t>
    </rPh>
    <phoneticPr fontId="1"/>
  </si>
  <si>
    <t>１５０オーダー上置き</t>
    <rPh sb="7" eb="9">
      <t>ウワオ</t>
    </rPh>
    <phoneticPr fontId="1"/>
  </si>
  <si>
    <t>１６８上置き４枚扉</t>
    <rPh sb="3" eb="4">
      <t>ウワ</t>
    </rPh>
    <rPh sb="4" eb="5">
      <t>オ</t>
    </rPh>
    <rPh sb="7" eb="8">
      <t>マイ</t>
    </rPh>
    <rPh sb="8" eb="9">
      <t>トビラ</t>
    </rPh>
    <phoneticPr fontId="1"/>
  </si>
  <si>
    <t>５５ｘ２１０ 突板天板</t>
    <rPh sb="7" eb="9">
      <t>ツキイタ</t>
    </rPh>
    <rPh sb="9" eb="11">
      <t>テンバン</t>
    </rPh>
    <phoneticPr fontId="1"/>
  </si>
  <si>
    <t>９０天板</t>
    <rPh sb="2" eb="3">
      <t>テン</t>
    </rPh>
    <phoneticPr fontId="1"/>
  </si>
  <si>
    <t>１５０ノーマル天板</t>
    <rPh sb="7" eb="9">
      <t>テンバン</t>
    </rPh>
    <phoneticPr fontId="1"/>
  </si>
  <si>
    <t>８９デスクパーツ引き出し</t>
    <rPh sb="8" eb="9">
      <t>ヒ</t>
    </rPh>
    <rPh sb="10" eb="11">
      <t>ダ</t>
    </rPh>
    <phoneticPr fontId="1"/>
  </si>
  <si>
    <t>１８０オーダー上置き</t>
    <rPh sb="7" eb="9">
      <t>ウワオ</t>
    </rPh>
    <phoneticPr fontId="1"/>
  </si>
  <si>
    <t>オーダーキャビネット（上）</t>
    <rPh sb="11" eb="12">
      <t>ウエ</t>
    </rPh>
    <phoneticPr fontId="1"/>
  </si>
  <si>
    <t>５６～７０ｘ２１０ 突板天板</t>
    <rPh sb="10" eb="12">
      <t>ツキイタ</t>
    </rPh>
    <rPh sb="12" eb="14">
      <t>テンバン</t>
    </rPh>
    <phoneticPr fontId="1"/>
  </si>
  <si>
    <t>１２０天板</t>
    <rPh sb="3" eb="4">
      <t>テン</t>
    </rPh>
    <phoneticPr fontId="1"/>
  </si>
  <si>
    <t>１８０ノーマル天板</t>
    <rPh sb="7" eb="9">
      <t>テンバン</t>
    </rPh>
    <phoneticPr fontId="1"/>
  </si>
  <si>
    <t>８９学習デスクパーツ</t>
    <rPh sb="2" eb="4">
      <t>ガクシュウ</t>
    </rPh>
    <phoneticPr fontId="1"/>
  </si>
  <si>
    <t>２１０オーダー上置き</t>
    <rPh sb="7" eb="9">
      <t>ウワオ</t>
    </rPh>
    <phoneticPr fontId="1"/>
  </si>
  <si>
    <t>オーダーキャビネット（下）</t>
    <rPh sb="11" eb="12">
      <t>シタ</t>
    </rPh>
    <phoneticPr fontId="1"/>
  </si>
  <si>
    <t>４５ｘ２４０ 突板天板</t>
    <rPh sb="7" eb="9">
      <t>ツキイタ</t>
    </rPh>
    <rPh sb="9" eb="11">
      <t>テンバン</t>
    </rPh>
    <phoneticPr fontId="1"/>
  </si>
  <si>
    <t>９０キャビネット</t>
    <phoneticPr fontId="1"/>
  </si>
  <si>
    <t>１５０天板</t>
    <rPh sb="3" eb="4">
      <t>テン</t>
    </rPh>
    <phoneticPr fontId="1"/>
  </si>
  <si>
    <t>９０ノーマル天板 メラミンC</t>
    <rPh sb="6" eb="8">
      <t>テンバン</t>
    </rPh>
    <phoneticPr fontId="1"/>
  </si>
  <si>
    <t>２４０オーダー上置き</t>
    <rPh sb="7" eb="9">
      <t>ウワオ</t>
    </rPh>
    <phoneticPr fontId="1"/>
  </si>
  <si>
    <t>サイドパネル（上）</t>
    <rPh sb="7" eb="8">
      <t>ウエ</t>
    </rPh>
    <phoneticPr fontId="1"/>
  </si>
  <si>
    <t>５５ｘ２４０ 突板天板</t>
    <rPh sb="7" eb="9">
      <t>ツキイタ</t>
    </rPh>
    <rPh sb="9" eb="11">
      <t>テンバン</t>
    </rPh>
    <phoneticPr fontId="1"/>
  </si>
  <si>
    <t>１３４キャビネット</t>
    <phoneticPr fontId="1"/>
  </si>
  <si>
    <t>１８０天板</t>
    <rPh sb="3" eb="4">
      <t>テン</t>
    </rPh>
    <phoneticPr fontId="1"/>
  </si>
  <si>
    <t>１２０ノーマル天板 メラミンC</t>
    <rPh sb="7" eb="9">
      <t>テンバン</t>
    </rPh>
    <phoneticPr fontId="1"/>
  </si>
  <si>
    <t>２７０オーダー上置き</t>
    <rPh sb="7" eb="9">
      <t>ウワオ</t>
    </rPh>
    <phoneticPr fontId="1"/>
  </si>
  <si>
    <t>サイドパネル（下）</t>
    <rPh sb="7" eb="8">
      <t>シタ</t>
    </rPh>
    <phoneticPr fontId="1"/>
  </si>
  <si>
    <t>５６～７０ｘ２４０ 突板天板</t>
    <rPh sb="10" eb="12">
      <t>ツキイタ</t>
    </rPh>
    <rPh sb="12" eb="14">
      <t>テンバン</t>
    </rPh>
    <phoneticPr fontId="1"/>
  </si>
  <si>
    <t>ラウンドオットマンカバー</t>
    <phoneticPr fontId="5"/>
  </si>
  <si>
    <t>２１０天板</t>
    <rPh sb="3" eb="4">
      <t>テン</t>
    </rPh>
    <phoneticPr fontId="1"/>
  </si>
  <si>
    <t>１５０ノーマル天板 メラミンC</t>
    <rPh sb="7" eb="9">
      <t>テンバン</t>
    </rPh>
    <phoneticPr fontId="1"/>
  </si>
  <si>
    <t>３００オーダー上置き</t>
    <rPh sb="7" eb="9">
      <t>ウワオ</t>
    </rPh>
    <phoneticPr fontId="1"/>
  </si>
  <si>
    <t>４５ｘ９０ 無垢天板</t>
    <rPh sb="6" eb="8">
      <t>ムク</t>
    </rPh>
    <rPh sb="8" eb="10">
      <t>テンバン</t>
    </rPh>
    <phoneticPr fontId="1"/>
  </si>
  <si>
    <t>２４０天板</t>
    <rPh sb="3" eb="4">
      <t>テン</t>
    </rPh>
    <phoneticPr fontId="1"/>
  </si>
  <si>
    <t>１８０ノーマル天板 メラミンC</t>
    <rPh sb="7" eb="9">
      <t>テンバン</t>
    </rPh>
    <phoneticPr fontId="1"/>
  </si>
  <si>
    <t>３３０オーダー上置き</t>
    <rPh sb="7" eb="9">
      <t>ウワオ</t>
    </rPh>
    <phoneticPr fontId="1"/>
  </si>
  <si>
    <t>５５ｘ９０ 無垢天板</t>
    <rPh sb="6" eb="8">
      <t>ムク</t>
    </rPh>
    <rPh sb="8" eb="10">
      <t>テンバン</t>
    </rPh>
    <phoneticPr fontId="1"/>
  </si>
  <si>
    <t>９０ノーマル天板 無垢</t>
    <rPh sb="6" eb="8">
      <t>テンバン</t>
    </rPh>
    <rPh sb="9" eb="11">
      <t>ムク</t>
    </rPh>
    <phoneticPr fontId="1"/>
  </si>
  <si>
    <t>３６０オーダー上置き</t>
    <rPh sb="7" eb="9">
      <t>ウワオ</t>
    </rPh>
    <phoneticPr fontId="1"/>
  </si>
  <si>
    <t>５６～７０ｘ９０ 無垢天板</t>
    <rPh sb="9" eb="11">
      <t>ムク</t>
    </rPh>
    <rPh sb="11" eb="13">
      <t>テンバン</t>
    </rPh>
    <phoneticPr fontId="1"/>
  </si>
  <si>
    <t>９０カウンターｰ天板 無垢</t>
    <rPh sb="8" eb="10">
      <t>テンバン</t>
    </rPh>
    <rPh sb="11" eb="13">
      <t>ムク</t>
    </rPh>
    <phoneticPr fontId="1"/>
  </si>
  <si>
    <t>梁対応６０オーダー上置き</t>
    <rPh sb="0" eb="1">
      <t>ヤナ</t>
    </rPh>
    <rPh sb="1" eb="3">
      <t>タイオウ</t>
    </rPh>
    <rPh sb="9" eb="11">
      <t>ウワオ</t>
    </rPh>
    <phoneticPr fontId="1"/>
  </si>
  <si>
    <t>４５ｘ１２０ 無垢天板</t>
    <rPh sb="7" eb="9">
      <t>ムク</t>
    </rPh>
    <rPh sb="9" eb="11">
      <t>テンバン</t>
    </rPh>
    <phoneticPr fontId="1"/>
  </si>
  <si>
    <t>１２０ノーマル天板 無垢</t>
    <rPh sb="7" eb="9">
      <t>テンバン</t>
    </rPh>
    <phoneticPr fontId="1"/>
  </si>
  <si>
    <t>梁対応９０オーダー上置き</t>
    <rPh sb="0" eb="1">
      <t>ヤナ</t>
    </rPh>
    <rPh sb="1" eb="3">
      <t>タイオウ</t>
    </rPh>
    <rPh sb="9" eb="11">
      <t>ウワオ</t>
    </rPh>
    <phoneticPr fontId="1"/>
  </si>
  <si>
    <t>５５ｘ１２０ 無垢天板</t>
    <rPh sb="7" eb="9">
      <t>ムク</t>
    </rPh>
    <rPh sb="9" eb="11">
      <t>テンバン</t>
    </rPh>
    <phoneticPr fontId="1"/>
  </si>
  <si>
    <t>１２０カウンター天板 無垢</t>
    <rPh sb="8" eb="10">
      <t>テンバン</t>
    </rPh>
    <rPh sb="11" eb="13">
      <t>ムク</t>
    </rPh>
    <phoneticPr fontId="1"/>
  </si>
  <si>
    <t>梁対応１２０オーダー上置き</t>
    <rPh sb="10" eb="12">
      <t>ウワオ</t>
    </rPh>
    <phoneticPr fontId="1"/>
  </si>
  <si>
    <t>５６～７０ｘ１２０ 無垢天板</t>
    <rPh sb="10" eb="12">
      <t>ムク</t>
    </rPh>
    <rPh sb="12" eb="14">
      <t>テンバン</t>
    </rPh>
    <phoneticPr fontId="1"/>
  </si>
  <si>
    <t>１５０ノーマル天板 無垢</t>
    <rPh sb="7" eb="9">
      <t>テンバン</t>
    </rPh>
    <phoneticPr fontId="1"/>
  </si>
  <si>
    <t>梁対応１５０オーダー上置き</t>
    <rPh sb="10" eb="12">
      <t>ウワオ</t>
    </rPh>
    <phoneticPr fontId="1"/>
  </si>
  <si>
    <t>天板　W９８～１２５</t>
    <rPh sb="0" eb="2">
      <t>テンバン</t>
    </rPh>
    <phoneticPr fontId="1"/>
  </si>
  <si>
    <t>４５ｘ１５０無垢天板</t>
    <rPh sb="6" eb="8">
      <t>ムク</t>
    </rPh>
    <rPh sb="8" eb="10">
      <t>テンバン</t>
    </rPh>
    <phoneticPr fontId="1"/>
  </si>
  <si>
    <t xml:space="preserve">１５０カウンター天板 無垢 </t>
    <rPh sb="8" eb="10">
      <t>テンバン</t>
    </rPh>
    <rPh sb="11" eb="13">
      <t>ムク</t>
    </rPh>
    <phoneticPr fontId="1"/>
  </si>
  <si>
    <t>天板　W１２６～１５３</t>
    <rPh sb="0" eb="2">
      <t>テンバン</t>
    </rPh>
    <phoneticPr fontId="1"/>
  </si>
  <si>
    <t>５５ｘ１５０ 無垢天板</t>
    <rPh sb="7" eb="9">
      <t>ムク</t>
    </rPh>
    <rPh sb="9" eb="11">
      <t>テンバン</t>
    </rPh>
    <phoneticPr fontId="1"/>
  </si>
  <si>
    <t>80薄型キャビネット</t>
    <rPh sb="2" eb="4">
      <t>ウスガタ</t>
    </rPh>
    <phoneticPr fontId="5"/>
  </si>
  <si>
    <t>６０ＴＶガラス扉</t>
    <rPh sb="7" eb="8">
      <t>トビラ</t>
    </rPh>
    <phoneticPr fontId="1"/>
  </si>
  <si>
    <t>１８０ノーマル天板 無垢</t>
    <rPh sb="7" eb="9">
      <t>テンバン</t>
    </rPh>
    <phoneticPr fontId="1"/>
  </si>
  <si>
    <t>梁対応２１０オーダー上置き</t>
    <rPh sb="10" eb="12">
      <t>ウワオ</t>
    </rPh>
    <phoneticPr fontId="1"/>
  </si>
  <si>
    <t>天板　W１５４～１８１</t>
    <rPh sb="0" eb="2">
      <t>テンバン</t>
    </rPh>
    <phoneticPr fontId="1"/>
  </si>
  <si>
    <t>５６～７０ｘ１５０ 無垢天板</t>
    <rPh sb="10" eb="12">
      <t>ムク</t>
    </rPh>
    <rPh sb="12" eb="14">
      <t>テンバン</t>
    </rPh>
    <phoneticPr fontId="1"/>
  </si>
  <si>
    <t>120薄型キャビネット</t>
    <rPh sb="3" eb="5">
      <t>ウスガタ</t>
    </rPh>
    <phoneticPr fontId="5"/>
  </si>
  <si>
    <t>９０ＴＶガラス扉</t>
    <rPh sb="7" eb="8">
      <t>トビラ</t>
    </rPh>
    <phoneticPr fontId="1"/>
  </si>
  <si>
    <t>１８０カウンター天板 無垢</t>
    <rPh sb="8" eb="10">
      <t>テンバン</t>
    </rPh>
    <phoneticPr fontId="1"/>
  </si>
  <si>
    <t>梁対応２４０オーダー上置き</t>
    <rPh sb="10" eb="12">
      <t>ウワオ</t>
    </rPh>
    <phoneticPr fontId="1"/>
  </si>
  <si>
    <t>天板　W１８２～２１０</t>
    <rPh sb="0" eb="2">
      <t>テンバン</t>
    </rPh>
    <phoneticPr fontId="1"/>
  </si>
  <si>
    <t>４５ｘ１８０ 無垢天板</t>
    <rPh sb="7" eb="9">
      <t>ムク</t>
    </rPh>
    <rPh sb="9" eb="11">
      <t>テンバン</t>
    </rPh>
    <phoneticPr fontId="1"/>
  </si>
  <si>
    <t>A</t>
  </si>
  <si>
    <t>１２０ＴＶガラス扉</t>
    <rPh sb="8" eb="9">
      <t>トビラ</t>
    </rPh>
    <phoneticPr fontId="1"/>
  </si>
  <si>
    <t>９０ノーマル天板　別注メラミン</t>
    <rPh sb="6" eb="8">
      <t>テンバン</t>
    </rPh>
    <rPh sb="9" eb="11">
      <t>ベッチュウ</t>
    </rPh>
    <phoneticPr fontId="1"/>
  </si>
  <si>
    <t>下台用天板　W９８～１２５</t>
    <rPh sb="0" eb="1">
      <t>シタ</t>
    </rPh>
    <rPh sb="1" eb="2">
      <t>ダイ</t>
    </rPh>
    <rPh sb="2" eb="3">
      <t>ヨウ</t>
    </rPh>
    <rPh sb="3" eb="5">
      <t>テンバン</t>
    </rPh>
    <phoneticPr fontId="1"/>
  </si>
  <si>
    <t>５５ｘ１８０無垢天板</t>
    <rPh sb="6" eb="8">
      <t>ムク</t>
    </rPh>
    <rPh sb="8" eb="10">
      <t>テンバン</t>
    </rPh>
    <phoneticPr fontId="1"/>
  </si>
  <si>
    <t>６０棚</t>
    <rPh sb="2" eb="3">
      <t>タナ</t>
    </rPh>
    <phoneticPr fontId="1"/>
  </si>
  <si>
    <t>９０カウンター天板　別注メラミン</t>
    <rPh sb="7" eb="9">
      <t>テンバン</t>
    </rPh>
    <phoneticPr fontId="1"/>
  </si>
  <si>
    <t>梁対応３００オーダー上置き</t>
    <rPh sb="10" eb="12">
      <t>ウワオ</t>
    </rPh>
    <phoneticPr fontId="1"/>
  </si>
  <si>
    <t>下台用天板　W１２６～１５３</t>
    <rPh sb="0" eb="1">
      <t>シタ</t>
    </rPh>
    <rPh sb="1" eb="2">
      <t>ダイ</t>
    </rPh>
    <rPh sb="2" eb="3">
      <t>ヨウ</t>
    </rPh>
    <rPh sb="3" eb="5">
      <t>テンバン</t>
    </rPh>
    <phoneticPr fontId="1"/>
  </si>
  <si>
    <t>５６～７０ｘ１８０無垢天板</t>
    <rPh sb="9" eb="11">
      <t>ムク</t>
    </rPh>
    <rPh sb="11" eb="13">
      <t>テンバン</t>
    </rPh>
    <phoneticPr fontId="1"/>
  </si>
  <si>
    <t>３０棚</t>
    <rPh sb="2" eb="3">
      <t>タナ</t>
    </rPh>
    <phoneticPr fontId="1"/>
  </si>
  <si>
    <t>１２０ノーマル天板　別注メラミン</t>
    <rPh sb="7" eb="9">
      <t>テンバン</t>
    </rPh>
    <phoneticPr fontId="1"/>
  </si>
  <si>
    <t>梁対応３３０オーダー上置き</t>
    <rPh sb="10" eb="12">
      <t>ウワオ</t>
    </rPh>
    <phoneticPr fontId="1"/>
  </si>
  <si>
    <t>下台用天板　W１５４～１８１</t>
    <rPh sb="0" eb="1">
      <t>シタ</t>
    </rPh>
    <rPh sb="1" eb="2">
      <t>ダイ</t>
    </rPh>
    <rPh sb="2" eb="3">
      <t>ヨウ</t>
    </rPh>
    <rPh sb="3" eb="5">
      <t>テンバン</t>
    </rPh>
    <phoneticPr fontId="1"/>
  </si>
  <si>
    <t>４５ｘ２１０ 無垢天板</t>
    <rPh sb="7" eb="9">
      <t>ムク</t>
    </rPh>
    <rPh sb="9" eb="11">
      <t>テンバン</t>
    </rPh>
    <phoneticPr fontId="1"/>
  </si>
  <si>
    <t>６０ＴＶチェスト</t>
    <phoneticPr fontId="1"/>
  </si>
  <si>
    <t>１２０カウンター天板　別注メラミン</t>
    <rPh sb="8" eb="10">
      <t>テンバン</t>
    </rPh>
    <phoneticPr fontId="1"/>
  </si>
  <si>
    <t>梁対応３６０オーダー上置き</t>
    <rPh sb="10" eb="12">
      <t>ウワオ</t>
    </rPh>
    <phoneticPr fontId="1"/>
  </si>
  <si>
    <t>下台用天板　W１８２～２１０</t>
    <rPh sb="0" eb="1">
      <t>シタ</t>
    </rPh>
    <rPh sb="1" eb="2">
      <t>ダイ</t>
    </rPh>
    <rPh sb="2" eb="3">
      <t>ヨウ</t>
    </rPh>
    <rPh sb="3" eb="5">
      <t>テンバン</t>
    </rPh>
    <phoneticPr fontId="1"/>
  </si>
  <si>
    <t>５５ｘ２１０ 無垢天板</t>
    <rPh sb="7" eb="9">
      <t>ムク</t>
    </rPh>
    <rPh sb="9" eb="11">
      <t>テンバン</t>
    </rPh>
    <phoneticPr fontId="1"/>
  </si>
  <si>
    <t>３０ＴＶチェスト</t>
    <phoneticPr fontId="1"/>
  </si>
  <si>
    <t>１５０ノーマル天板　別注メラミン</t>
    <rPh sb="7" eb="9">
      <t>テンバン</t>
    </rPh>
    <phoneticPr fontId="1"/>
  </si>
  <si>
    <t>６０壁板</t>
    <rPh sb="2" eb="3">
      <t>カベ</t>
    </rPh>
    <rPh sb="3" eb="4">
      <t>イタ</t>
    </rPh>
    <phoneticPr fontId="1"/>
  </si>
  <si>
    <t>５６～７０ｘ２１０ 無垢天板</t>
    <rPh sb="10" eb="12">
      <t>ムク</t>
    </rPh>
    <rPh sb="12" eb="14">
      <t>テンバン</t>
    </rPh>
    <phoneticPr fontId="1"/>
  </si>
  <si>
    <t>６０ガラス戸付き天板</t>
    <rPh sb="5" eb="6">
      <t>ト</t>
    </rPh>
    <rPh sb="6" eb="7">
      <t>ツ</t>
    </rPh>
    <rPh sb="8" eb="10">
      <t>テンバン</t>
    </rPh>
    <phoneticPr fontId="1"/>
  </si>
  <si>
    <t>１５０カウンター天板　別注メラミン</t>
    <rPh sb="8" eb="10">
      <t>テンバン</t>
    </rPh>
    <phoneticPr fontId="1"/>
  </si>
  <si>
    <t>９０壁板</t>
    <rPh sb="2" eb="3">
      <t>カベ</t>
    </rPh>
    <rPh sb="3" eb="4">
      <t>イタ</t>
    </rPh>
    <phoneticPr fontId="1"/>
  </si>
  <si>
    <t>４５ｘ２４０ 無垢天板</t>
    <rPh sb="7" eb="9">
      <t>ムク</t>
    </rPh>
    <rPh sb="9" eb="11">
      <t>テンバン</t>
    </rPh>
    <phoneticPr fontId="1"/>
  </si>
  <si>
    <t>６０ラック付き天板</t>
    <rPh sb="5" eb="6">
      <t>ツ</t>
    </rPh>
    <rPh sb="7" eb="9">
      <t>テンバン</t>
    </rPh>
    <phoneticPr fontId="1"/>
  </si>
  <si>
    <t>１８０ノーマル天板　別注メラミン</t>
    <rPh sb="7" eb="9">
      <t>テンバン</t>
    </rPh>
    <phoneticPr fontId="1"/>
  </si>
  <si>
    <t>６０ＴＶ壁板</t>
    <rPh sb="4" eb="5">
      <t>カベ</t>
    </rPh>
    <rPh sb="5" eb="6">
      <t>イタ</t>
    </rPh>
    <phoneticPr fontId="1"/>
  </si>
  <si>
    <t>５５ｘ２４０無垢天板</t>
    <rPh sb="6" eb="8">
      <t>ムク</t>
    </rPh>
    <rPh sb="8" eb="10">
      <t>テンバン</t>
    </rPh>
    <phoneticPr fontId="1"/>
  </si>
  <si>
    <t>１８０カウンター天板　別注メラミン</t>
    <rPh sb="8" eb="10">
      <t>テンバン</t>
    </rPh>
    <phoneticPr fontId="1"/>
  </si>
  <si>
    <t>９０ＴＶ壁板</t>
    <rPh sb="4" eb="5">
      <t>カベ</t>
    </rPh>
    <rPh sb="5" eb="6">
      <t>イタ</t>
    </rPh>
    <phoneticPr fontId="1"/>
  </si>
  <si>
    <t>５６～７０ｘ２４０無垢天板</t>
    <rPh sb="9" eb="11">
      <t>ムク</t>
    </rPh>
    <rPh sb="11" eb="13">
      <t>テンバン</t>
    </rPh>
    <phoneticPr fontId="1"/>
  </si>
  <si>
    <t>９０ノーマル天板　人工大理石</t>
    <rPh sb="6" eb="8">
      <t>テンバン</t>
    </rPh>
    <rPh sb="9" eb="11">
      <t>ジンコウ</t>
    </rPh>
    <rPh sb="11" eb="14">
      <t>ダイリセキ</t>
    </rPh>
    <phoneticPr fontId="1"/>
  </si>
  <si>
    <t>片脚（Ｄ４５）</t>
    <rPh sb="0" eb="1">
      <t>カタ</t>
    </rPh>
    <rPh sb="1" eb="2">
      <t>アシ</t>
    </rPh>
    <phoneticPr fontId="1"/>
  </si>
  <si>
    <t>９０カウンター天板　人工大理石</t>
    <rPh sb="7" eb="9">
      <t>テンバン</t>
    </rPh>
    <phoneticPr fontId="1"/>
  </si>
  <si>
    <t>片脚（Ｄ５５）</t>
    <rPh sb="0" eb="1">
      <t>カタ</t>
    </rPh>
    <rPh sb="1" eb="2">
      <t>アシ</t>
    </rPh>
    <phoneticPr fontId="1"/>
  </si>
  <si>
    <t>１２０ノーマル天板　人工大理石</t>
    <rPh sb="7" eb="9">
      <t>テンバン</t>
    </rPh>
    <phoneticPr fontId="1"/>
  </si>
  <si>
    <t>下台用ミドルサイドパネル</t>
    <rPh sb="0" eb="1">
      <t>シタ</t>
    </rPh>
    <rPh sb="1" eb="2">
      <t>ダイ</t>
    </rPh>
    <rPh sb="2" eb="3">
      <t>ヨウ</t>
    </rPh>
    <phoneticPr fontId="1"/>
  </si>
  <si>
    <t>１２０カウンター天板　人工大理石</t>
    <rPh sb="8" eb="10">
      <t>テンバン</t>
    </rPh>
    <phoneticPr fontId="1"/>
  </si>
  <si>
    <t>下台用ＴＶサイドパネル</t>
    <rPh sb="0" eb="1">
      <t>シタ</t>
    </rPh>
    <rPh sb="1" eb="2">
      <t>ダイ</t>
    </rPh>
    <rPh sb="2" eb="3">
      <t>ヨウ</t>
    </rPh>
    <phoneticPr fontId="1"/>
  </si>
  <si>
    <t>１５０ノーマル天板　人工大理石</t>
    <rPh sb="7" eb="9">
      <t>テンバン</t>
    </rPh>
    <phoneticPr fontId="1"/>
  </si>
  <si>
    <t>下台用目隠しサイドパネル</t>
    <rPh sb="0" eb="1">
      <t>シタ</t>
    </rPh>
    <rPh sb="1" eb="2">
      <t>ダイ</t>
    </rPh>
    <rPh sb="2" eb="3">
      <t>ヨウ</t>
    </rPh>
    <rPh sb="3" eb="5">
      <t>メカク</t>
    </rPh>
    <phoneticPr fontId="1"/>
  </si>
  <si>
    <t>中脚</t>
    <rPh sb="0" eb="1">
      <t>ナカ</t>
    </rPh>
    <rPh sb="1" eb="2">
      <t>アシ</t>
    </rPh>
    <phoneticPr fontId="1"/>
  </si>
  <si>
    <t>１５０カウンター天板　人工大理石</t>
    <rPh sb="8" eb="10">
      <t>テンバン</t>
    </rPh>
    <phoneticPr fontId="1"/>
  </si>
  <si>
    <t>６０天板</t>
    <rPh sb="2" eb="3">
      <t>テン</t>
    </rPh>
    <rPh sb="3" eb="4">
      <t>イタ</t>
    </rPh>
    <phoneticPr fontId="1"/>
  </si>
  <si>
    <t>１８０カウンター天板　人工大理石</t>
    <rPh sb="8" eb="10">
      <t>テンバン</t>
    </rPh>
    <phoneticPr fontId="1"/>
  </si>
  <si>
    <t>上置き突板天板　W90</t>
    <rPh sb="0" eb="2">
      <t>ウワオ</t>
    </rPh>
    <rPh sb="3" eb="7">
      <t>ツキイタテンバン</t>
    </rPh>
    <phoneticPr fontId="5"/>
  </si>
  <si>
    <t>上置き突板天板　W120</t>
    <rPh sb="0" eb="2">
      <t>ウワオ</t>
    </rPh>
    <rPh sb="3" eb="7">
      <t>ツキイタテンバン</t>
    </rPh>
    <phoneticPr fontId="5"/>
  </si>
  <si>
    <t>上置き突板天板　W150</t>
    <rPh sb="0" eb="2">
      <t>ウワオ</t>
    </rPh>
    <rPh sb="3" eb="7">
      <t>ツキイタテンバン</t>
    </rPh>
    <phoneticPr fontId="5"/>
  </si>
  <si>
    <t>上置き突板天板　W180</t>
    <rPh sb="0" eb="2">
      <t>ウワオ</t>
    </rPh>
    <rPh sb="3" eb="7">
      <t>ツキイタテンバン</t>
    </rPh>
    <phoneticPr fontId="5"/>
  </si>
  <si>
    <t>上置き突板天板　W210</t>
    <rPh sb="0" eb="2">
      <t>ウワオ</t>
    </rPh>
    <rPh sb="3" eb="7">
      <t>ツキイタテンバン</t>
    </rPh>
    <phoneticPr fontId="5"/>
  </si>
  <si>
    <t>６０下台用天板</t>
    <rPh sb="2" eb="3">
      <t>シタ</t>
    </rPh>
    <rPh sb="3" eb="4">
      <t>ダイ</t>
    </rPh>
    <rPh sb="4" eb="5">
      <t>ヨウ</t>
    </rPh>
    <rPh sb="5" eb="7">
      <t>テンバン</t>
    </rPh>
    <phoneticPr fontId="1"/>
  </si>
  <si>
    <t>上置き突板天板　W240</t>
    <rPh sb="0" eb="2">
      <t>ウワオ</t>
    </rPh>
    <rPh sb="3" eb="7">
      <t>ツキイタテンバン</t>
    </rPh>
    <phoneticPr fontId="5"/>
  </si>
  <si>
    <t>９０下台用天板</t>
    <rPh sb="2" eb="3">
      <t>シタ</t>
    </rPh>
    <rPh sb="3" eb="4">
      <t>ダイ</t>
    </rPh>
    <rPh sb="4" eb="5">
      <t>ヨウ</t>
    </rPh>
    <rPh sb="5" eb="7">
      <t>テンバン</t>
    </rPh>
    <phoneticPr fontId="1"/>
  </si>
  <si>
    <t>上置き無垢天板　W90</t>
    <rPh sb="0" eb="2">
      <t>ウワオ</t>
    </rPh>
    <rPh sb="3" eb="5">
      <t>ムク</t>
    </rPh>
    <rPh sb="5" eb="7">
      <t>テンバン</t>
    </rPh>
    <phoneticPr fontId="5"/>
  </si>
  <si>
    <t>１２０下台用天板</t>
    <rPh sb="3" eb="4">
      <t>シタ</t>
    </rPh>
    <rPh sb="4" eb="5">
      <t>ダイ</t>
    </rPh>
    <rPh sb="5" eb="6">
      <t>ヨウ</t>
    </rPh>
    <rPh sb="6" eb="8">
      <t>テンバン</t>
    </rPh>
    <phoneticPr fontId="1"/>
  </si>
  <si>
    <t>上置き無垢天板　W120</t>
    <rPh sb="0" eb="2">
      <t>ウワオ</t>
    </rPh>
    <rPh sb="3" eb="5">
      <t>ムク</t>
    </rPh>
    <rPh sb="5" eb="7">
      <t>テンバン</t>
    </rPh>
    <phoneticPr fontId="5"/>
  </si>
  <si>
    <t>１５０下台用天板</t>
    <rPh sb="3" eb="4">
      <t>シタ</t>
    </rPh>
    <rPh sb="4" eb="5">
      <t>ダイ</t>
    </rPh>
    <rPh sb="5" eb="6">
      <t>ヨウ</t>
    </rPh>
    <rPh sb="6" eb="8">
      <t>テンバン</t>
    </rPh>
    <phoneticPr fontId="1"/>
  </si>
  <si>
    <t>上置き無垢天板　W150</t>
    <rPh sb="0" eb="2">
      <t>ウワオ</t>
    </rPh>
    <rPh sb="3" eb="5">
      <t>ムク</t>
    </rPh>
    <rPh sb="5" eb="7">
      <t>テンバン</t>
    </rPh>
    <phoneticPr fontId="5"/>
  </si>
  <si>
    <t>１８０下台用天板</t>
    <rPh sb="3" eb="4">
      <t>シタ</t>
    </rPh>
    <rPh sb="4" eb="5">
      <t>ダイ</t>
    </rPh>
    <rPh sb="5" eb="6">
      <t>ヨウ</t>
    </rPh>
    <rPh sb="6" eb="8">
      <t>テンバン</t>
    </rPh>
    <phoneticPr fontId="1"/>
  </si>
  <si>
    <t>上置き無垢天板　W180</t>
    <rPh sb="0" eb="2">
      <t>ウワオ</t>
    </rPh>
    <rPh sb="3" eb="5">
      <t>ムク</t>
    </rPh>
    <rPh sb="5" eb="7">
      <t>テンバン</t>
    </rPh>
    <phoneticPr fontId="5"/>
  </si>
  <si>
    <t>２１０下台用天板</t>
    <rPh sb="3" eb="4">
      <t>シタ</t>
    </rPh>
    <rPh sb="4" eb="5">
      <t>ダイ</t>
    </rPh>
    <rPh sb="5" eb="6">
      <t>ヨウ</t>
    </rPh>
    <rPh sb="6" eb="8">
      <t>テンバン</t>
    </rPh>
    <phoneticPr fontId="1"/>
  </si>
  <si>
    <t>上置き無垢天板　W210</t>
    <rPh sb="0" eb="2">
      <t>ウワオ</t>
    </rPh>
    <rPh sb="3" eb="5">
      <t>ムク</t>
    </rPh>
    <rPh sb="5" eb="7">
      <t>テンバン</t>
    </rPh>
    <phoneticPr fontId="5"/>
  </si>
  <si>
    <t>２４０下台用天板</t>
    <rPh sb="3" eb="4">
      <t>シタ</t>
    </rPh>
    <rPh sb="4" eb="5">
      <t>ダイ</t>
    </rPh>
    <rPh sb="5" eb="6">
      <t>ヨウ</t>
    </rPh>
    <rPh sb="6" eb="8">
      <t>テンバン</t>
    </rPh>
    <phoneticPr fontId="1"/>
  </si>
  <si>
    <t>上置き無垢天板　W240</t>
    <rPh sb="0" eb="2">
      <t>ウワオ</t>
    </rPh>
    <rPh sb="3" eb="5">
      <t>ムク</t>
    </rPh>
    <rPh sb="5" eb="7">
      <t>テンバン</t>
    </rPh>
    <phoneticPr fontId="5"/>
  </si>
  <si>
    <t>目隠しサイドパネル</t>
    <rPh sb="0" eb="2">
      <t>メカク</t>
    </rPh>
    <phoneticPr fontId="1"/>
  </si>
  <si>
    <t>６０キャビネット用スライド棚</t>
    <rPh sb="8" eb="9">
      <t>ヨウ</t>
    </rPh>
    <rPh sb="13" eb="14">
      <t>タナ</t>
    </rPh>
    <phoneticPr fontId="1"/>
  </si>
  <si>
    <t>９０キャビネット用スライド棚</t>
    <rPh sb="8" eb="9">
      <t>ヨウ</t>
    </rPh>
    <rPh sb="13" eb="14">
      <t>タナ</t>
    </rPh>
    <phoneticPr fontId="1"/>
  </si>
  <si>
    <t>F</t>
  </si>
  <si>
    <t>SS</t>
  </si>
  <si>
    <t>S</t>
  </si>
  <si>
    <t>D</t>
    <phoneticPr fontId="5"/>
  </si>
  <si>
    <t>スタンザ</t>
  </si>
  <si>
    <t>WO</t>
  </si>
  <si>
    <t>WN</t>
  </si>
  <si>
    <t>S</t>
    <phoneticPr fontId="5"/>
  </si>
  <si>
    <t>GR</t>
    <phoneticPr fontId="5"/>
  </si>
  <si>
    <t>C</t>
    <phoneticPr fontId="5"/>
  </si>
  <si>
    <t>桐物語</t>
    <rPh sb="0" eb="3">
      <t>キリモノガタリ</t>
    </rPh>
    <phoneticPr fontId="5"/>
  </si>
  <si>
    <t>HBV-96</t>
  </si>
  <si>
    <t>HBV-98</t>
  </si>
  <si>
    <t>HBV-99</t>
  </si>
  <si>
    <t>HBV-100</t>
  </si>
  <si>
    <t>HBV-101</t>
  </si>
  <si>
    <t>HBV-102</t>
  </si>
  <si>
    <t>HBV-103</t>
  </si>
  <si>
    <t>HBV-104</t>
  </si>
  <si>
    <t>HBV-105</t>
  </si>
  <si>
    <t>HBV-106</t>
  </si>
  <si>
    <t>HBV-107</t>
  </si>
  <si>
    <t>HBC-200</t>
  </si>
  <si>
    <t>HBC-201</t>
  </si>
  <si>
    <t>HBC-202</t>
  </si>
  <si>
    <t>HBC-203</t>
  </si>
  <si>
    <t>HBC-204</t>
  </si>
  <si>
    <t>HBC-205</t>
  </si>
  <si>
    <t>HBC-206</t>
  </si>
  <si>
    <t>HBC-207</t>
  </si>
  <si>
    <t>RFR-55</t>
  </si>
  <si>
    <t>RFR-56</t>
  </si>
  <si>
    <t>RFR-57</t>
  </si>
  <si>
    <t>RFR-58</t>
  </si>
  <si>
    <t>RFR-59</t>
  </si>
  <si>
    <t>RFR-60</t>
  </si>
  <si>
    <t>RFR-61</t>
  </si>
  <si>
    <t>RFR-62</t>
  </si>
  <si>
    <t>RFR-63</t>
  </si>
  <si>
    <t>RFR-64</t>
  </si>
  <si>
    <t>RFR-65</t>
  </si>
  <si>
    <t>RFR-66</t>
  </si>
  <si>
    <t>RFR-67</t>
  </si>
  <si>
    <t>RFR-68</t>
  </si>
  <si>
    <t>RFR-69</t>
  </si>
  <si>
    <t>RFR-70</t>
  </si>
  <si>
    <t>RFR-71</t>
  </si>
  <si>
    <t>RFR-72</t>
  </si>
  <si>
    <t>RFR-73</t>
  </si>
  <si>
    <t>RFR-74</t>
  </si>
  <si>
    <t>RFR-75</t>
  </si>
  <si>
    <t>ABC-47</t>
    <phoneticPr fontId="5"/>
  </si>
  <si>
    <t>ABC-48</t>
  </si>
  <si>
    <t>ABC-49</t>
  </si>
  <si>
    <t>ABC-50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</si>
</sst>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yyyy&quot;年&quot;m&quot;月&quot;d&quot;日&quot;;@"/>
    <numFmt numFmtId="177" formatCode="#,##0_);[Red]\(#,##0\)"/>
    <numFmt numFmtId="178" formatCode="#,##0;&quot;▲&quot;#,##0;#"/>
    <numFmt numFmtId="179" formatCode="#,##0_ "/>
  </numFmts>
  <fonts count="3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22"/>
      <name val="メイリオ"/>
      <family val="3"/>
      <charset val="128"/>
    </font>
    <font>
      <sz val="6"/>
      <name val="ＭＳ Ｐゴシック"/>
      <family val="3"/>
      <charset val="128"/>
    </font>
    <font>
      <sz val="20"/>
      <name val="メイリオ"/>
      <family val="3"/>
      <charset val="128"/>
    </font>
    <font>
      <b/>
      <sz val="15"/>
      <name val="メイリオ"/>
      <family val="3"/>
      <charset val="128"/>
    </font>
    <font>
      <sz val="10"/>
      <name val="メイリオ"/>
      <family val="3"/>
      <charset val="128"/>
    </font>
    <font>
      <sz val="15"/>
      <name val="メイリオ"/>
      <family val="3"/>
      <charset val="128"/>
    </font>
    <font>
      <b/>
      <sz val="12"/>
      <name val="メイリオ"/>
      <family val="3"/>
      <charset val="128"/>
    </font>
    <font>
      <sz val="13"/>
      <name val="メイリオ"/>
      <family val="3"/>
      <charset val="128"/>
    </font>
    <font>
      <sz val="9"/>
      <name val="メイリオ"/>
      <family val="3"/>
      <charset val="128"/>
    </font>
    <font>
      <b/>
      <sz val="16"/>
      <name val="メイリオ"/>
      <family val="3"/>
      <charset val="128"/>
    </font>
    <font>
      <sz val="18"/>
      <name val="メイリオ"/>
      <family val="3"/>
      <charset val="128"/>
    </font>
    <font>
      <u/>
      <sz val="15"/>
      <name val="メイリオ"/>
      <family val="3"/>
      <charset val="128"/>
    </font>
    <font>
      <b/>
      <sz val="11"/>
      <name val="メイリオ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6"/>
      <name val="メイリオ"/>
      <family val="3"/>
      <charset val="128"/>
    </font>
    <font>
      <sz val="14"/>
      <name val="メイリオ"/>
      <family val="3"/>
      <charset val="128"/>
    </font>
    <font>
      <sz val="9"/>
      <color theme="1"/>
      <name val="ＭＳ Ｐ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4" fillId="0" borderId="0" xfId="0" applyFont="1" applyAlignment="1">
      <alignment vertical="center"/>
    </xf>
    <xf numFmtId="0" fontId="8" fillId="0" borderId="0" xfId="2" applyFont="1" applyFill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1" fillId="0" borderId="3" xfId="0" quotePrefix="1" applyNumberFormat="1" applyFont="1" applyBorder="1" applyAlignment="1" applyProtection="1">
      <alignment horizontal="center" vertical="top" shrinkToFit="1"/>
      <protection locked="0"/>
    </xf>
    <xf numFmtId="0" fontId="12" fillId="0" borderId="0" xfId="0" applyFont="1" applyAlignment="1">
      <alignment vertical="center"/>
    </xf>
    <xf numFmtId="176" fontId="13" fillId="0" borderId="3" xfId="0" applyNumberFormat="1" applyFont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vertical="center"/>
    </xf>
    <xf numFmtId="49" fontId="14" fillId="0" borderId="0" xfId="0" applyNumberFormat="1" applyFont="1" applyAlignment="1" applyProtection="1">
      <alignment horizontal="left" vertical="center" shrinkToFit="1"/>
      <protection locked="0"/>
    </xf>
    <xf numFmtId="0" fontId="4" fillId="0" borderId="3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49" fontId="10" fillId="0" borderId="0" xfId="0" applyNumberFormat="1" applyFont="1" applyAlignment="1" applyProtection="1">
      <alignment horizontal="right" vertical="center" shrinkToFit="1"/>
      <protection locked="0"/>
    </xf>
    <xf numFmtId="49" fontId="17" fillId="0" borderId="0" xfId="0" applyNumberFormat="1" applyFont="1" applyAlignment="1" applyProtection="1">
      <alignment horizontal="center" vertical="center" shrinkToFit="1"/>
      <protection locked="0"/>
    </xf>
    <xf numFmtId="177" fontId="4" fillId="0" borderId="3" xfId="0" applyNumberFormat="1" applyFont="1" applyBorder="1" applyAlignment="1" applyProtection="1">
      <alignment horizontal="right" shrinkToFit="1"/>
      <protection locked="0"/>
    </xf>
    <xf numFmtId="0" fontId="14" fillId="0" borderId="3" xfId="0" applyFont="1" applyBorder="1" applyAlignment="1" applyProtection="1">
      <alignment horizontal="center" shrinkToFit="1"/>
      <protection locked="0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1" applyNumberFormat="1" applyFont="1" applyBorder="1" applyAlignment="1" applyProtection="1">
      <alignment vertical="center" shrinkToFit="1"/>
    </xf>
    <xf numFmtId="178" fontId="18" fillId="0" borderId="0" xfId="0" applyNumberFormat="1" applyFont="1" applyAlignment="1">
      <alignment vertical="center" shrinkToFit="1"/>
    </xf>
    <xf numFmtId="178" fontId="18" fillId="0" borderId="0" xfId="0" applyNumberFormat="1" applyFont="1" applyAlignment="1">
      <alignment vertical="center"/>
    </xf>
    <xf numFmtId="0" fontId="18" fillId="0" borderId="3" xfId="1" applyNumberFormat="1" applyFont="1" applyFill="1" applyBorder="1" applyAlignment="1" applyProtection="1">
      <alignment horizontal="center" vertical="center" shrinkToFit="1"/>
    </xf>
    <xf numFmtId="179" fontId="18" fillId="0" borderId="3" xfId="0" applyNumberFormat="1" applyFont="1" applyBorder="1" applyAlignment="1">
      <alignment vertical="center" shrinkToFit="1"/>
    </xf>
    <xf numFmtId="9" fontId="18" fillId="0" borderId="3" xfId="0" applyNumberFormat="1" applyFont="1" applyBorder="1" applyAlignment="1" applyProtection="1">
      <alignment horizontal="right" vertical="center" indent="1" shrinkToFit="1"/>
      <protection locked="0"/>
    </xf>
    <xf numFmtId="0" fontId="19" fillId="0" borderId="0" xfId="0" applyFont="1" applyAlignment="1" applyProtection="1">
      <alignment vertical="center"/>
      <protection locked="0"/>
    </xf>
    <xf numFmtId="0" fontId="20" fillId="0" borderId="0" xfId="3" applyAlignment="1" applyProtection="1">
      <alignment vertical="center"/>
      <protection locked="0"/>
    </xf>
    <xf numFmtId="49" fontId="16" fillId="0" borderId="0" xfId="0" applyNumberFormat="1" applyFont="1" applyAlignment="1" applyProtection="1">
      <alignment horizontal="center" vertical="top" shrinkToFit="1"/>
      <protection locked="0"/>
    </xf>
    <xf numFmtId="0" fontId="21" fillId="4" borderId="6" xfId="0" applyFont="1" applyFill="1" applyBorder="1" applyAlignment="1">
      <alignment horizontal="left"/>
    </xf>
    <xf numFmtId="0" fontId="21" fillId="4" borderId="7" xfId="0" applyFont="1" applyFill="1" applyBorder="1" applyAlignment="1">
      <alignment horizontal="left"/>
    </xf>
    <xf numFmtId="0" fontId="21" fillId="0" borderId="7" xfId="0" applyFont="1" applyBorder="1" applyAlignment="1">
      <alignment horizontal="left" shrinkToFit="1"/>
    </xf>
    <xf numFmtId="0" fontId="22" fillId="0" borderId="7" xfId="0" applyFont="1" applyBorder="1" applyAlignment="1">
      <alignment vertical="center" shrinkToFit="1"/>
    </xf>
    <xf numFmtId="0" fontId="22" fillId="0" borderId="8" xfId="0" applyFont="1" applyBorder="1" applyAlignment="1">
      <alignment vertical="center" shrinkToFit="1"/>
    </xf>
    <xf numFmtId="38" fontId="25" fillId="4" borderId="9" xfId="1" applyFont="1" applyFill="1" applyBorder="1" applyAlignment="1"/>
    <xf numFmtId="38" fontId="25" fillId="4" borderId="10" xfId="1" applyFont="1" applyFill="1" applyBorder="1" applyAlignment="1"/>
    <xf numFmtId="38" fontId="25" fillId="4" borderId="11" xfId="1" applyFont="1" applyFill="1" applyBorder="1" applyAlignment="1"/>
    <xf numFmtId="0" fontId="0" fillId="0" borderId="0" xfId="0" applyAlignment="1">
      <alignment horizontal="center" vertical="center"/>
    </xf>
    <xf numFmtId="0" fontId="21" fillId="0" borderId="6" xfId="0" applyFont="1" applyBorder="1" applyAlignment="1">
      <alignment horizontal="left" shrinkToFit="1"/>
    </xf>
    <xf numFmtId="0" fontId="21" fillId="0" borderId="12" xfId="0" applyFont="1" applyBorder="1" applyAlignment="1">
      <alignment horizontal="left" shrinkToFit="1"/>
    </xf>
    <xf numFmtId="38" fontId="25" fillId="4" borderId="13" xfId="1" applyFont="1" applyFill="1" applyBorder="1" applyAlignment="1"/>
    <xf numFmtId="38" fontId="25" fillId="4" borderId="14" xfId="1" applyFont="1" applyFill="1" applyBorder="1" applyAlignment="1"/>
    <xf numFmtId="0" fontId="21" fillId="0" borderId="15" xfId="0" applyFont="1" applyBorder="1" applyAlignment="1">
      <alignment horizontal="left" shrinkToFit="1"/>
    </xf>
    <xf numFmtId="0" fontId="21" fillId="4" borderId="7" xfId="0" applyFont="1" applyFill="1" applyBorder="1"/>
    <xf numFmtId="0" fontId="21" fillId="0" borderId="16" xfId="0" applyFont="1" applyBorder="1" applyAlignment="1">
      <alignment horizontal="left" shrinkToFit="1"/>
    </xf>
    <xf numFmtId="0" fontId="21" fillId="0" borderId="8" xfId="0" applyFont="1" applyBorder="1" applyAlignment="1">
      <alignment horizontal="left" shrinkToFit="1"/>
    </xf>
    <xf numFmtId="38" fontId="25" fillId="4" borderId="17" xfId="1" applyFont="1" applyFill="1" applyBorder="1" applyAlignment="1"/>
    <xf numFmtId="0" fontId="21" fillId="0" borderId="18" xfId="0" applyFont="1" applyBorder="1" applyAlignment="1">
      <alignment horizontal="left" shrinkToFit="1"/>
    </xf>
    <xf numFmtId="38" fontId="25" fillId="0" borderId="13" xfId="1" applyFont="1" applyFill="1" applyBorder="1" applyAlignment="1"/>
    <xf numFmtId="38" fontId="25" fillId="0" borderId="10" xfId="1" applyFont="1" applyFill="1" applyBorder="1" applyAlignment="1"/>
    <xf numFmtId="38" fontId="25" fillId="0" borderId="9" xfId="1" applyFont="1" applyFill="1" applyBorder="1" applyAlignment="1"/>
    <xf numFmtId="38" fontId="25" fillId="0" borderId="11" xfId="1" applyFont="1" applyFill="1" applyBorder="1" applyAlignment="1"/>
    <xf numFmtId="38" fontId="25" fillId="4" borderId="19" xfId="1" applyFont="1" applyFill="1" applyBorder="1" applyAlignment="1"/>
    <xf numFmtId="38" fontId="25" fillId="0" borderId="14" xfId="1" applyFont="1" applyFill="1" applyBorder="1" applyAlignment="1"/>
    <xf numFmtId="38" fontId="25" fillId="4" borderId="0" xfId="1" applyFont="1" applyFill="1" applyBorder="1" applyAlignment="1"/>
    <xf numFmtId="0" fontId="4" fillId="0" borderId="3" xfId="0" applyFont="1" applyBorder="1" applyAlignment="1" applyProtection="1">
      <alignment shrinkToFit="1"/>
      <protection locked="0"/>
    </xf>
    <xf numFmtId="0" fontId="21" fillId="4" borderId="21" xfId="0" applyFont="1" applyFill="1" applyBorder="1" applyAlignment="1">
      <alignment horizontal="left"/>
    </xf>
    <xf numFmtId="0" fontId="21" fillId="4" borderId="22" xfId="0" applyFont="1" applyFill="1" applyBorder="1" applyAlignment="1">
      <alignment horizontal="left"/>
    </xf>
    <xf numFmtId="0" fontId="21" fillId="0" borderId="22" xfId="0" applyFont="1" applyBorder="1" applyAlignment="1">
      <alignment horizontal="left" shrinkToFit="1"/>
    </xf>
    <xf numFmtId="0" fontId="22" fillId="0" borderId="22" xfId="0" applyFont="1" applyBorder="1" applyAlignment="1">
      <alignment vertical="center" shrinkToFit="1"/>
    </xf>
    <xf numFmtId="0" fontId="22" fillId="0" borderId="23" xfId="0" applyFont="1" applyBorder="1" applyAlignment="1">
      <alignment vertical="center" shrinkToFit="1"/>
    </xf>
    <xf numFmtId="0" fontId="21" fillId="0" borderId="21" xfId="0" applyFont="1" applyBorder="1" applyAlignment="1">
      <alignment horizontal="left" shrinkToFit="1"/>
    </xf>
    <xf numFmtId="0" fontId="21" fillId="0" borderId="24" xfId="0" applyFont="1" applyBorder="1" applyAlignment="1">
      <alignment horizontal="left" shrinkToFit="1"/>
    </xf>
    <xf numFmtId="0" fontId="21" fillId="0" borderId="23" xfId="0" applyFont="1" applyBorder="1" applyAlignment="1">
      <alignment horizontal="left" shrinkToFit="1"/>
    </xf>
    <xf numFmtId="0" fontId="21" fillId="0" borderId="26" xfId="0" applyFont="1" applyBorder="1" applyAlignment="1">
      <alignment horizontal="left" shrinkToFit="1"/>
    </xf>
    <xf numFmtId="49" fontId="21" fillId="0" borderId="15" xfId="0" applyNumberFormat="1" applyFont="1" applyBorder="1" applyAlignment="1">
      <alignment horizontal="left" shrinkToFit="1"/>
    </xf>
    <xf numFmtId="0" fontId="9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shrinkToFit="1"/>
    </xf>
    <xf numFmtId="9" fontId="16" fillId="0" borderId="0" xfId="0" applyNumberFormat="1" applyFont="1" applyAlignment="1">
      <alignment horizontal="center" vertical="center"/>
    </xf>
    <xf numFmtId="0" fontId="9" fillId="0" borderId="0" xfId="0" applyFont="1" applyAlignment="1">
      <alignment shrinkToFit="1"/>
    </xf>
    <xf numFmtId="49" fontId="10" fillId="0" borderId="0" xfId="0" applyNumberFormat="1" applyFont="1" applyAlignment="1" applyProtection="1">
      <alignment vertical="center" shrinkToFit="1"/>
      <protection locked="0"/>
    </xf>
    <xf numFmtId="49" fontId="28" fillId="0" borderId="0" xfId="0" applyNumberFormat="1" applyFont="1" applyAlignment="1" applyProtection="1">
      <alignment horizontal="center" vertical="center"/>
      <protection locked="0"/>
    </xf>
    <xf numFmtId="0" fontId="4" fillId="0" borderId="20" xfId="0" applyFont="1" applyBorder="1" applyAlignment="1">
      <alignment vertical="center"/>
    </xf>
    <xf numFmtId="0" fontId="19" fillId="0" borderId="32" xfId="0" applyFont="1" applyBorder="1" applyAlignment="1" applyProtection="1">
      <alignment vertical="center"/>
      <protection locked="0"/>
    </xf>
    <xf numFmtId="0" fontId="19" fillId="0" borderId="33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19" fillId="0" borderId="37" xfId="0" applyFont="1" applyBorder="1" applyAlignment="1" applyProtection="1">
      <alignment vertical="center"/>
      <protection locked="0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" xfId="0" applyFont="1" applyBorder="1" applyAlignment="1" applyProtection="1">
      <alignment horizontal="left" shrinkToFit="1"/>
      <protection locked="0"/>
    </xf>
    <xf numFmtId="0" fontId="4" fillId="5" borderId="3" xfId="0" applyFont="1" applyFill="1" applyBorder="1" applyAlignment="1">
      <alignment horizontal="center" vertical="center" shrinkToFit="1"/>
    </xf>
    <xf numFmtId="0" fontId="10" fillId="5" borderId="3" xfId="0" applyFont="1" applyFill="1" applyBorder="1" applyAlignment="1">
      <alignment horizontal="center" vertical="center" shrinkToFit="1"/>
    </xf>
    <xf numFmtId="0" fontId="9" fillId="5" borderId="4" xfId="0" applyFont="1" applyFill="1" applyBorder="1" applyAlignment="1">
      <alignment horizontal="center" vertical="center" shrinkToFit="1"/>
    </xf>
    <xf numFmtId="0" fontId="12" fillId="5" borderId="27" xfId="0" applyFont="1" applyFill="1" applyBorder="1" applyAlignment="1">
      <alignment horizontal="center" vertical="center"/>
    </xf>
    <xf numFmtId="0" fontId="19" fillId="0" borderId="37" xfId="0" applyFont="1" applyBorder="1" applyAlignment="1" applyProtection="1">
      <alignment vertical="center" shrinkToFit="1"/>
      <protection locked="0"/>
    </xf>
    <xf numFmtId="0" fontId="19" fillId="0" borderId="38" xfId="0" applyFont="1" applyBorder="1" applyAlignment="1" applyProtection="1">
      <alignment vertical="center"/>
      <protection locked="0"/>
    </xf>
    <xf numFmtId="0" fontId="4" fillId="5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shrinkToFit="1"/>
    </xf>
    <xf numFmtId="0" fontId="4" fillId="5" borderId="4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177" fontId="10" fillId="0" borderId="20" xfId="1" applyNumberFormat="1" applyFont="1" applyBorder="1" applyAlignment="1" applyProtection="1">
      <alignment shrinkToFit="1"/>
      <protection locked="0"/>
    </xf>
    <xf numFmtId="177" fontId="10" fillId="0" borderId="5" xfId="1" applyNumberFormat="1" applyFont="1" applyBorder="1" applyAlignment="1" applyProtection="1">
      <alignment shrinkToFit="1"/>
      <protection locked="0"/>
    </xf>
    <xf numFmtId="177" fontId="10" fillId="0" borderId="3" xfId="1" applyNumberFormat="1" applyFont="1" applyBorder="1" applyAlignment="1" applyProtection="1">
      <alignment shrinkToFit="1"/>
      <protection locked="0"/>
    </xf>
    <xf numFmtId="0" fontId="9" fillId="0" borderId="3" xfId="0" applyFont="1" applyBorder="1" applyAlignment="1">
      <alignment horizontal="center" shrinkToFit="1"/>
    </xf>
    <xf numFmtId="0" fontId="12" fillId="0" borderId="31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49" fontId="10" fillId="0" borderId="0" xfId="0" applyNumberFormat="1" applyFont="1" applyAlignment="1" applyProtection="1">
      <alignment horizontal="left" vertical="center" shrinkToFit="1"/>
      <protection locked="0"/>
    </xf>
    <xf numFmtId="0" fontId="21" fillId="0" borderId="0" xfId="0" applyFont="1" applyAlignment="1">
      <alignment horizontal="left" shrinkToFit="1"/>
    </xf>
    <xf numFmtId="0" fontId="0" fillId="0" borderId="0" xfId="0" applyAlignment="1">
      <alignment horizontal="left"/>
    </xf>
    <xf numFmtId="0" fontId="29" fillId="0" borderId="0" xfId="0" applyFont="1"/>
    <xf numFmtId="0" fontId="21" fillId="4" borderId="6" xfId="0" applyFont="1" applyFill="1" applyBorder="1"/>
    <xf numFmtId="38" fontId="25" fillId="6" borderId="19" xfId="1" applyFont="1" applyFill="1" applyBorder="1" applyAlignment="1"/>
    <xf numFmtId="0" fontId="21" fillId="0" borderId="25" xfId="0" applyFont="1" applyBorder="1" applyAlignment="1">
      <alignment horizontal="left" shrinkToFit="1"/>
    </xf>
    <xf numFmtId="38" fontId="25" fillId="6" borderId="9" xfId="1" applyFont="1" applyFill="1" applyBorder="1" applyAlignment="1"/>
    <xf numFmtId="38" fontId="25" fillId="6" borderId="10" xfId="1" applyFont="1" applyFill="1" applyBorder="1" applyAlignment="1"/>
    <xf numFmtId="38" fontId="25" fillId="6" borderId="11" xfId="1" applyFont="1" applyFill="1" applyBorder="1" applyAlignment="1"/>
    <xf numFmtId="0" fontId="0" fillId="0" borderId="0" xfId="0" applyAlignment="1">
      <alignment vertical="center" shrinkToFit="1"/>
    </xf>
    <xf numFmtId="0" fontId="22" fillId="0" borderId="28" xfId="0" applyFont="1" applyBorder="1"/>
    <xf numFmtId="0" fontId="26" fillId="0" borderId="29" xfId="0" applyFont="1" applyBorder="1"/>
    <xf numFmtId="0" fontId="22" fillId="0" borderId="30" xfId="0" applyFont="1" applyBorder="1"/>
    <xf numFmtId="0" fontId="4" fillId="5" borderId="4" xfId="0" applyFont="1" applyFill="1" applyBorder="1" applyAlignment="1">
      <alignment horizontal="center" shrinkToFit="1"/>
    </xf>
    <xf numFmtId="0" fontId="4" fillId="5" borderId="5" xfId="0" applyFont="1" applyFill="1" applyBorder="1" applyAlignment="1">
      <alignment horizont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 applyProtection="1">
      <alignment horizontal="left" shrinkToFit="1"/>
      <protection locked="0"/>
    </xf>
    <xf numFmtId="0" fontId="18" fillId="3" borderId="3" xfId="0" applyFont="1" applyFill="1" applyBorder="1" applyAlignment="1" applyProtection="1">
      <alignment horizontal="left" vertical="top" wrapText="1" shrinkToFit="1"/>
      <protection locked="0"/>
    </xf>
    <xf numFmtId="5" fontId="15" fillId="0" borderId="3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 applyProtection="1">
      <alignment horizontal="left" vertical="center" shrinkToFit="1"/>
      <protection locked="0"/>
    </xf>
    <xf numFmtId="5" fontId="15" fillId="0" borderId="4" xfId="0" applyNumberFormat="1" applyFont="1" applyBorder="1" applyAlignment="1">
      <alignment horizontal="center" vertical="center" shrinkToFit="1"/>
    </xf>
    <xf numFmtId="5" fontId="15" fillId="0" borderId="20" xfId="0" applyNumberFormat="1" applyFont="1" applyBorder="1" applyAlignment="1">
      <alignment horizontal="center" vertical="center" shrinkToFit="1"/>
    </xf>
    <xf numFmtId="5" fontId="15" fillId="0" borderId="5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6" fillId="0" borderId="1" xfId="2" applyFont="1" applyFill="1" applyBorder="1" applyAlignment="1" applyProtection="1">
      <alignment horizontal="center" shrinkToFit="1"/>
    </xf>
    <xf numFmtId="9" fontId="16" fillId="0" borderId="0" xfId="0" applyNumberFormat="1" applyFont="1" applyAlignment="1">
      <alignment horizontal="center" vertical="center"/>
    </xf>
    <xf numFmtId="0" fontId="6" fillId="0" borderId="0" xfId="2" applyFont="1" applyFill="1" applyBorder="1" applyAlignment="1" applyProtection="1">
      <alignment horizontal="center" vertical="distributed" shrinkToFit="1"/>
    </xf>
    <xf numFmtId="0" fontId="2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27" fillId="0" borderId="0" xfId="2" applyFont="1" applyFill="1" applyBorder="1" applyAlignment="1" applyProtection="1">
      <alignment horizontal="center" vertical="distributed" shrinkToFit="1"/>
    </xf>
    <xf numFmtId="49" fontId="10" fillId="0" borderId="3" xfId="0" applyNumberFormat="1" applyFont="1" applyBorder="1" applyAlignment="1" applyProtection="1">
      <alignment horizontal="center"/>
      <protection locked="0"/>
    </xf>
  </cellXfs>
  <cellStyles count="4">
    <cellStyle name="アクセント 5" xfId="2" builtinId="4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1949304</xdr:colOff>
      <xdr:row>6</xdr:row>
      <xdr:rowOff>210437</xdr:rowOff>
    </xdr:from>
    <xdr:to>
      <xdr:col>5</xdr:col>
      <xdr:colOff>66454</xdr:colOff>
      <xdr:row>9</xdr:row>
      <xdr:rowOff>88604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3920757" y="1838547"/>
          <a:ext cx="1162935" cy="664534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166133</xdr:colOff>
      <xdr:row>5</xdr:row>
      <xdr:rowOff>44302</xdr:rowOff>
    </xdr:from>
    <xdr:to>
      <xdr:col>8</xdr:col>
      <xdr:colOff>177209</xdr:colOff>
      <xdr:row>6</xdr:row>
      <xdr:rowOff>199361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673895" y="1428750"/>
          <a:ext cx="2569535" cy="39872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お届け先の都道府県を選択</a:t>
          </a:r>
        </a:p>
      </xdr:txBody>
    </xdr:sp>
    <xdr:clientData/>
  </xdr:twoCellAnchor>
  <xdr:twoCellAnchor>
    <xdr:from>
      <xdr:col>2</xdr:col>
      <xdr:colOff>1971455</xdr:colOff>
      <xdr:row>10</xdr:row>
      <xdr:rowOff>188285</xdr:rowOff>
    </xdr:from>
    <xdr:to>
      <xdr:col>5</xdr:col>
      <xdr:colOff>188285</xdr:colOff>
      <xdr:row>11</xdr:row>
      <xdr:rowOff>77529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 flipV="1">
          <a:off x="3942908" y="2901802"/>
          <a:ext cx="1262615" cy="210436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177208</xdr:colOff>
      <xdr:row>10</xdr:row>
      <xdr:rowOff>210437</xdr:rowOff>
    </xdr:from>
    <xdr:to>
      <xdr:col>8</xdr:col>
      <xdr:colOff>188284</xdr:colOff>
      <xdr:row>11</xdr:row>
      <xdr:rowOff>287966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684970" y="2923954"/>
          <a:ext cx="2569535" cy="39872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お届け方法を選択</a:t>
          </a:r>
        </a:p>
      </xdr:txBody>
    </xdr:sp>
    <xdr:clientData/>
  </xdr:twoCellAnchor>
  <xdr:twoCellAnchor>
    <xdr:from>
      <xdr:col>1</xdr:col>
      <xdr:colOff>764213</xdr:colOff>
      <xdr:row>20</xdr:row>
      <xdr:rowOff>210437</xdr:rowOff>
    </xdr:from>
    <xdr:to>
      <xdr:col>8</xdr:col>
      <xdr:colOff>509477</xdr:colOff>
      <xdr:row>26</xdr:row>
      <xdr:rowOff>55378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06597" y="5415960"/>
          <a:ext cx="6169101" cy="1572732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ご希望のシリーズ名・アイテム名・色を選択し、数量を入力してください。</a:t>
          </a:r>
          <a:endParaRPr kumimoji="1" lang="en-US" altLang="ja-JP" sz="1100"/>
        </a:p>
        <a:p>
          <a:pPr algn="ctr"/>
          <a:r>
            <a:rPr kumimoji="1" lang="ja-JP" altLang="en-US" sz="1100"/>
            <a:t>雑貨（ルームアクセサリー）はアイテム名の欄に品番を直接ご入力ください（半角で）。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"/>
  <sheetViews>
    <sheetView showZeros="0" tabSelected="1" view="pageBreakPreview" topLeftCell="A13" zoomScale="86" zoomScaleNormal="100" zoomScaleSheetLayoutView="86" workbookViewId="0">
      <selection activeCell="B16" sqref="B16"/>
    </sheetView>
  </sheetViews>
  <sheetFormatPr defaultColWidth="8.90625" defaultRowHeight="17.5" x14ac:dyDescent="0.2"/>
  <cols>
    <col min="1" max="1" width="8.453125" style="1" customWidth="1"/>
    <col min="2" max="2" width="17.36328125" style="1" customWidth="1"/>
    <col min="3" max="3" width="26.6328125" style="1" customWidth="1"/>
    <col min="4" max="4" width="6.81640625" style="1" customWidth="1"/>
    <col min="5" max="6" width="6.6328125" style="1" customWidth="1"/>
    <col min="7" max="7" width="11.6328125" style="1" customWidth="1"/>
    <col min="8" max="8" width="15" style="1" customWidth="1"/>
    <col min="9" max="9" width="1.08984375" style="1" customWidth="1"/>
    <col min="10" max="10" width="17" style="1" customWidth="1"/>
    <col min="11" max="11" width="12.453125" style="1" customWidth="1"/>
    <col min="12" max="255" width="8.90625" style="1"/>
    <col min="256" max="256" width="1.08984375" style="1" customWidth="1"/>
    <col min="257" max="257" width="8.90625" style="1"/>
    <col min="258" max="258" width="25.08984375" style="1" customWidth="1"/>
    <col min="259" max="259" width="9" style="1" customWidth="1"/>
    <col min="260" max="260" width="6.6328125" style="1" customWidth="1"/>
    <col min="261" max="261" width="10" style="1" customWidth="1"/>
    <col min="262" max="262" width="10.08984375" style="1" customWidth="1"/>
    <col min="263" max="263" width="11.6328125" style="1" customWidth="1"/>
    <col min="264" max="264" width="17.6328125" style="1" customWidth="1"/>
    <col min="265" max="265" width="1.08984375" style="1" customWidth="1"/>
    <col min="266" max="511" width="8.90625" style="1"/>
    <col min="512" max="512" width="1.08984375" style="1" customWidth="1"/>
    <col min="513" max="513" width="8.90625" style="1"/>
    <col min="514" max="514" width="25.08984375" style="1" customWidth="1"/>
    <col min="515" max="515" width="9" style="1" customWidth="1"/>
    <col min="516" max="516" width="6.6328125" style="1" customWidth="1"/>
    <col min="517" max="517" width="10" style="1" customWidth="1"/>
    <col min="518" max="518" width="10.08984375" style="1" customWidth="1"/>
    <col min="519" max="519" width="11.6328125" style="1" customWidth="1"/>
    <col min="520" max="520" width="17.6328125" style="1" customWidth="1"/>
    <col min="521" max="521" width="1.08984375" style="1" customWidth="1"/>
    <col min="522" max="767" width="8.90625" style="1"/>
    <col min="768" max="768" width="1.08984375" style="1" customWidth="1"/>
    <col min="769" max="769" width="8.90625" style="1"/>
    <col min="770" max="770" width="25.08984375" style="1" customWidth="1"/>
    <col min="771" max="771" width="9" style="1" customWidth="1"/>
    <col min="772" max="772" width="6.6328125" style="1" customWidth="1"/>
    <col min="773" max="773" width="10" style="1" customWidth="1"/>
    <col min="774" max="774" width="10.08984375" style="1" customWidth="1"/>
    <col min="775" max="775" width="11.6328125" style="1" customWidth="1"/>
    <col min="776" max="776" width="17.6328125" style="1" customWidth="1"/>
    <col min="777" max="777" width="1.08984375" style="1" customWidth="1"/>
    <col min="778" max="1023" width="8.90625" style="1"/>
    <col min="1024" max="1024" width="1.08984375" style="1" customWidth="1"/>
    <col min="1025" max="1025" width="8.90625" style="1"/>
    <col min="1026" max="1026" width="25.08984375" style="1" customWidth="1"/>
    <col min="1027" max="1027" width="9" style="1" customWidth="1"/>
    <col min="1028" max="1028" width="6.6328125" style="1" customWidth="1"/>
    <col min="1029" max="1029" width="10" style="1" customWidth="1"/>
    <col min="1030" max="1030" width="10.08984375" style="1" customWidth="1"/>
    <col min="1031" max="1031" width="11.6328125" style="1" customWidth="1"/>
    <col min="1032" max="1032" width="17.6328125" style="1" customWidth="1"/>
    <col min="1033" max="1033" width="1.08984375" style="1" customWidth="1"/>
    <col min="1034" max="1279" width="8.90625" style="1"/>
    <col min="1280" max="1280" width="1.08984375" style="1" customWidth="1"/>
    <col min="1281" max="1281" width="8.90625" style="1"/>
    <col min="1282" max="1282" width="25.08984375" style="1" customWidth="1"/>
    <col min="1283" max="1283" width="9" style="1" customWidth="1"/>
    <col min="1284" max="1284" width="6.6328125" style="1" customWidth="1"/>
    <col min="1285" max="1285" width="10" style="1" customWidth="1"/>
    <col min="1286" max="1286" width="10.08984375" style="1" customWidth="1"/>
    <col min="1287" max="1287" width="11.6328125" style="1" customWidth="1"/>
    <col min="1288" max="1288" width="17.6328125" style="1" customWidth="1"/>
    <col min="1289" max="1289" width="1.08984375" style="1" customWidth="1"/>
    <col min="1290" max="1535" width="8.90625" style="1"/>
    <col min="1536" max="1536" width="1.08984375" style="1" customWidth="1"/>
    <col min="1537" max="1537" width="8.90625" style="1"/>
    <col min="1538" max="1538" width="25.08984375" style="1" customWidth="1"/>
    <col min="1539" max="1539" width="9" style="1" customWidth="1"/>
    <col min="1540" max="1540" width="6.6328125" style="1" customWidth="1"/>
    <col min="1541" max="1541" width="10" style="1" customWidth="1"/>
    <col min="1542" max="1542" width="10.08984375" style="1" customWidth="1"/>
    <col min="1543" max="1543" width="11.6328125" style="1" customWidth="1"/>
    <col min="1544" max="1544" width="17.6328125" style="1" customWidth="1"/>
    <col min="1545" max="1545" width="1.08984375" style="1" customWidth="1"/>
    <col min="1546" max="1791" width="8.90625" style="1"/>
    <col min="1792" max="1792" width="1.08984375" style="1" customWidth="1"/>
    <col min="1793" max="1793" width="8.90625" style="1"/>
    <col min="1794" max="1794" width="25.08984375" style="1" customWidth="1"/>
    <col min="1795" max="1795" width="9" style="1" customWidth="1"/>
    <col min="1796" max="1796" width="6.6328125" style="1" customWidth="1"/>
    <col min="1797" max="1797" width="10" style="1" customWidth="1"/>
    <col min="1798" max="1798" width="10.08984375" style="1" customWidth="1"/>
    <col min="1799" max="1799" width="11.6328125" style="1" customWidth="1"/>
    <col min="1800" max="1800" width="17.6328125" style="1" customWidth="1"/>
    <col min="1801" max="1801" width="1.08984375" style="1" customWidth="1"/>
    <col min="1802" max="2047" width="8.90625" style="1"/>
    <col min="2048" max="2048" width="1.08984375" style="1" customWidth="1"/>
    <col min="2049" max="2049" width="8.90625" style="1"/>
    <col min="2050" max="2050" width="25.08984375" style="1" customWidth="1"/>
    <col min="2051" max="2051" width="9" style="1" customWidth="1"/>
    <col min="2052" max="2052" width="6.6328125" style="1" customWidth="1"/>
    <col min="2053" max="2053" width="10" style="1" customWidth="1"/>
    <col min="2054" max="2054" width="10.08984375" style="1" customWidth="1"/>
    <col min="2055" max="2055" width="11.6328125" style="1" customWidth="1"/>
    <col min="2056" max="2056" width="17.6328125" style="1" customWidth="1"/>
    <col min="2057" max="2057" width="1.08984375" style="1" customWidth="1"/>
    <col min="2058" max="2303" width="8.90625" style="1"/>
    <col min="2304" max="2304" width="1.08984375" style="1" customWidth="1"/>
    <col min="2305" max="2305" width="8.90625" style="1"/>
    <col min="2306" max="2306" width="25.08984375" style="1" customWidth="1"/>
    <col min="2307" max="2307" width="9" style="1" customWidth="1"/>
    <col min="2308" max="2308" width="6.6328125" style="1" customWidth="1"/>
    <col min="2309" max="2309" width="10" style="1" customWidth="1"/>
    <col min="2310" max="2310" width="10.08984375" style="1" customWidth="1"/>
    <col min="2311" max="2311" width="11.6328125" style="1" customWidth="1"/>
    <col min="2312" max="2312" width="17.6328125" style="1" customWidth="1"/>
    <col min="2313" max="2313" width="1.08984375" style="1" customWidth="1"/>
    <col min="2314" max="2559" width="8.90625" style="1"/>
    <col min="2560" max="2560" width="1.08984375" style="1" customWidth="1"/>
    <col min="2561" max="2561" width="8.90625" style="1"/>
    <col min="2562" max="2562" width="25.08984375" style="1" customWidth="1"/>
    <col min="2563" max="2563" width="9" style="1" customWidth="1"/>
    <col min="2564" max="2564" width="6.6328125" style="1" customWidth="1"/>
    <col min="2565" max="2565" width="10" style="1" customWidth="1"/>
    <col min="2566" max="2566" width="10.08984375" style="1" customWidth="1"/>
    <col min="2567" max="2567" width="11.6328125" style="1" customWidth="1"/>
    <col min="2568" max="2568" width="17.6328125" style="1" customWidth="1"/>
    <col min="2569" max="2569" width="1.08984375" style="1" customWidth="1"/>
    <col min="2570" max="2815" width="8.90625" style="1"/>
    <col min="2816" max="2816" width="1.08984375" style="1" customWidth="1"/>
    <col min="2817" max="2817" width="8.90625" style="1"/>
    <col min="2818" max="2818" width="25.08984375" style="1" customWidth="1"/>
    <col min="2819" max="2819" width="9" style="1" customWidth="1"/>
    <col min="2820" max="2820" width="6.6328125" style="1" customWidth="1"/>
    <col min="2821" max="2821" width="10" style="1" customWidth="1"/>
    <col min="2822" max="2822" width="10.08984375" style="1" customWidth="1"/>
    <col min="2823" max="2823" width="11.6328125" style="1" customWidth="1"/>
    <col min="2824" max="2824" width="17.6328125" style="1" customWidth="1"/>
    <col min="2825" max="2825" width="1.08984375" style="1" customWidth="1"/>
    <col min="2826" max="3071" width="8.90625" style="1"/>
    <col min="3072" max="3072" width="1.08984375" style="1" customWidth="1"/>
    <col min="3073" max="3073" width="8.90625" style="1"/>
    <col min="3074" max="3074" width="25.08984375" style="1" customWidth="1"/>
    <col min="3075" max="3075" width="9" style="1" customWidth="1"/>
    <col min="3076" max="3076" width="6.6328125" style="1" customWidth="1"/>
    <col min="3077" max="3077" width="10" style="1" customWidth="1"/>
    <col min="3078" max="3078" width="10.08984375" style="1" customWidth="1"/>
    <col min="3079" max="3079" width="11.6328125" style="1" customWidth="1"/>
    <col min="3080" max="3080" width="17.6328125" style="1" customWidth="1"/>
    <col min="3081" max="3081" width="1.08984375" style="1" customWidth="1"/>
    <col min="3082" max="3327" width="8.90625" style="1"/>
    <col min="3328" max="3328" width="1.08984375" style="1" customWidth="1"/>
    <col min="3329" max="3329" width="8.90625" style="1"/>
    <col min="3330" max="3330" width="25.08984375" style="1" customWidth="1"/>
    <col min="3331" max="3331" width="9" style="1" customWidth="1"/>
    <col min="3332" max="3332" width="6.6328125" style="1" customWidth="1"/>
    <col min="3333" max="3333" width="10" style="1" customWidth="1"/>
    <col min="3334" max="3334" width="10.08984375" style="1" customWidth="1"/>
    <col min="3335" max="3335" width="11.6328125" style="1" customWidth="1"/>
    <col min="3336" max="3336" width="17.6328125" style="1" customWidth="1"/>
    <col min="3337" max="3337" width="1.08984375" style="1" customWidth="1"/>
    <col min="3338" max="3583" width="8.90625" style="1"/>
    <col min="3584" max="3584" width="1.08984375" style="1" customWidth="1"/>
    <col min="3585" max="3585" width="8.90625" style="1"/>
    <col min="3586" max="3586" width="25.08984375" style="1" customWidth="1"/>
    <col min="3587" max="3587" width="9" style="1" customWidth="1"/>
    <col min="3588" max="3588" width="6.6328125" style="1" customWidth="1"/>
    <col min="3589" max="3589" width="10" style="1" customWidth="1"/>
    <col min="3590" max="3590" width="10.08984375" style="1" customWidth="1"/>
    <col min="3591" max="3591" width="11.6328125" style="1" customWidth="1"/>
    <col min="3592" max="3592" width="17.6328125" style="1" customWidth="1"/>
    <col min="3593" max="3593" width="1.08984375" style="1" customWidth="1"/>
    <col min="3594" max="3839" width="8.90625" style="1"/>
    <col min="3840" max="3840" width="1.08984375" style="1" customWidth="1"/>
    <col min="3841" max="3841" width="8.90625" style="1"/>
    <col min="3842" max="3842" width="25.08984375" style="1" customWidth="1"/>
    <col min="3843" max="3843" width="9" style="1" customWidth="1"/>
    <col min="3844" max="3844" width="6.6328125" style="1" customWidth="1"/>
    <col min="3845" max="3845" width="10" style="1" customWidth="1"/>
    <col min="3846" max="3846" width="10.08984375" style="1" customWidth="1"/>
    <col min="3847" max="3847" width="11.6328125" style="1" customWidth="1"/>
    <col min="3848" max="3848" width="17.6328125" style="1" customWidth="1"/>
    <col min="3849" max="3849" width="1.08984375" style="1" customWidth="1"/>
    <col min="3850" max="4095" width="8.90625" style="1"/>
    <col min="4096" max="4096" width="1.08984375" style="1" customWidth="1"/>
    <col min="4097" max="4097" width="8.90625" style="1"/>
    <col min="4098" max="4098" width="25.08984375" style="1" customWidth="1"/>
    <col min="4099" max="4099" width="9" style="1" customWidth="1"/>
    <col min="4100" max="4100" width="6.6328125" style="1" customWidth="1"/>
    <col min="4101" max="4101" width="10" style="1" customWidth="1"/>
    <col min="4102" max="4102" width="10.08984375" style="1" customWidth="1"/>
    <col min="4103" max="4103" width="11.6328125" style="1" customWidth="1"/>
    <col min="4104" max="4104" width="17.6328125" style="1" customWidth="1"/>
    <col min="4105" max="4105" width="1.08984375" style="1" customWidth="1"/>
    <col min="4106" max="4351" width="8.90625" style="1"/>
    <col min="4352" max="4352" width="1.08984375" style="1" customWidth="1"/>
    <col min="4353" max="4353" width="8.90625" style="1"/>
    <col min="4354" max="4354" width="25.08984375" style="1" customWidth="1"/>
    <col min="4355" max="4355" width="9" style="1" customWidth="1"/>
    <col min="4356" max="4356" width="6.6328125" style="1" customWidth="1"/>
    <col min="4357" max="4357" width="10" style="1" customWidth="1"/>
    <col min="4358" max="4358" width="10.08984375" style="1" customWidth="1"/>
    <col min="4359" max="4359" width="11.6328125" style="1" customWidth="1"/>
    <col min="4360" max="4360" width="17.6328125" style="1" customWidth="1"/>
    <col min="4361" max="4361" width="1.08984375" style="1" customWidth="1"/>
    <col min="4362" max="4607" width="8.90625" style="1"/>
    <col min="4608" max="4608" width="1.08984375" style="1" customWidth="1"/>
    <col min="4609" max="4609" width="8.90625" style="1"/>
    <col min="4610" max="4610" width="25.08984375" style="1" customWidth="1"/>
    <col min="4611" max="4611" width="9" style="1" customWidth="1"/>
    <col min="4612" max="4612" width="6.6328125" style="1" customWidth="1"/>
    <col min="4613" max="4613" width="10" style="1" customWidth="1"/>
    <col min="4614" max="4614" width="10.08984375" style="1" customWidth="1"/>
    <col min="4615" max="4615" width="11.6328125" style="1" customWidth="1"/>
    <col min="4616" max="4616" width="17.6328125" style="1" customWidth="1"/>
    <col min="4617" max="4617" width="1.08984375" style="1" customWidth="1"/>
    <col min="4618" max="4863" width="8.90625" style="1"/>
    <col min="4864" max="4864" width="1.08984375" style="1" customWidth="1"/>
    <col min="4865" max="4865" width="8.90625" style="1"/>
    <col min="4866" max="4866" width="25.08984375" style="1" customWidth="1"/>
    <col min="4867" max="4867" width="9" style="1" customWidth="1"/>
    <col min="4868" max="4868" width="6.6328125" style="1" customWidth="1"/>
    <col min="4869" max="4869" width="10" style="1" customWidth="1"/>
    <col min="4870" max="4870" width="10.08984375" style="1" customWidth="1"/>
    <col min="4871" max="4871" width="11.6328125" style="1" customWidth="1"/>
    <col min="4872" max="4872" width="17.6328125" style="1" customWidth="1"/>
    <col min="4873" max="4873" width="1.08984375" style="1" customWidth="1"/>
    <col min="4874" max="5119" width="8.90625" style="1"/>
    <col min="5120" max="5120" width="1.08984375" style="1" customWidth="1"/>
    <col min="5121" max="5121" width="8.90625" style="1"/>
    <col min="5122" max="5122" width="25.08984375" style="1" customWidth="1"/>
    <col min="5123" max="5123" width="9" style="1" customWidth="1"/>
    <col min="5124" max="5124" width="6.6328125" style="1" customWidth="1"/>
    <col min="5125" max="5125" width="10" style="1" customWidth="1"/>
    <col min="5126" max="5126" width="10.08984375" style="1" customWidth="1"/>
    <col min="5127" max="5127" width="11.6328125" style="1" customWidth="1"/>
    <col min="5128" max="5128" width="17.6328125" style="1" customWidth="1"/>
    <col min="5129" max="5129" width="1.08984375" style="1" customWidth="1"/>
    <col min="5130" max="5375" width="8.90625" style="1"/>
    <col min="5376" max="5376" width="1.08984375" style="1" customWidth="1"/>
    <col min="5377" max="5377" width="8.90625" style="1"/>
    <col min="5378" max="5378" width="25.08984375" style="1" customWidth="1"/>
    <col min="5379" max="5379" width="9" style="1" customWidth="1"/>
    <col min="5380" max="5380" width="6.6328125" style="1" customWidth="1"/>
    <col min="5381" max="5381" width="10" style="1" customWidth="1"/>
    <col min="5382" max="5382" width="10.08984375" style="1" customWidth="1"/>
    <col min="5383" max="5383" width="11.6328125" style="1" customWidth="1"/>
    <col min="5384" max="5384" width="17.6328125" style="1" customWidth="1"/>
    <col min="5385" max="5385" width="1.08984375" style="1" customWidth="1"/>
    <col min="5386" max="5631" width="8.90625" style="1"/>
    <col min="5632" max="5632" width="1.08984375" style="1" customWidth="1"/>
    <col min="5633" max="5633" width="8.90625" style="1"/>
    <col min="5634" max="5634" width="25.08984375" style="1" customWidth="1"/>
    <col min="5635" max="5635" width="9" style="1" customWidth="1"/>
    <col min="5636" max="5636" width="6.6328125" style="1" customWidth="1"/>
    <col min="5637" max="5637" width="10" style="1" customWidth="1"/>
    <col min="5638" max="5638" width="10.08984375" style="1" customWidth="1"/>
    <col min="5639" max="5639" width="11.6328125" style="1" customWidth="1"/>
    <col min="5640" max="5640" width="17.6328125" style="1" customWidth="1"/>
    <col min="5641" max="5641" width="1.08984375" style="1" customWidth="1"/>
    <col min="5642" max="5887" width="8.90625" style="1"/>
    <col min="5888" max="5888" width="1.08984375" style="1" customWidth="1"/>
    <col min="5889" max="5889" width="8.90625" style="1"/>
    <col min="5890" max="5890" width="25.08984375" style="1" customWidth="1"/>
    <col min="5891" max="5891" width="9" style="1" customWidth="1"/>
    <col min="5892" max="5892" width="6.6328125" style="1" customWidth="1"/>
    <col min="5893" max="5893" width="10" style="1" customWidth="1"/>
    <col min="5894" max="5894" width="10.08984375" style="1" customWidth="1"/>
    <col min="5895" max="5895" width="11.6328125" style="1" customWidth="1"/>
    <col min="5896" max="5896" width="17.6328125" style="1" customWidth="1"/>
    <col min="5897" max="5897" width="1.08984375" style="1" customWidth="1"/>
    <col min="5898" max="6143" width="8.90625" style="1"/>
    <col min="6144" max="6144" width="1.08984375" style="1" customWidth="1"/>
    <col min="6145" max="6145" width="8.90625" style="1"/>
    <col min="6146" max="6146" width="25.08984375" style="1" customWidth="1"/>
    <col min="6147" max="6147" width="9" style="1" customWidth="1"/>
    <col min="6148" max="6148" width="6.6328125" style="1" customWidth="1"/>
    <col min="6149" max="6149" width="10" style="1" customWidth="1"/>
    <col min="6150" max="6150" width="10.08984375" style="1" customWidth="1"/>
    <col min="6151" max="6151" width="11.6328125" style="1" customWidth="1"/>
    <col min="6152" max="6152" width="17.6328125" style="1" customWidth="1"/>
    <col min="6153" max="6153" width="1.08984375" style="1" customWidth="1"/>
    <col min="6154" max="6399" width="8.90625" style="1"/>
    <col min="6400" max="6400" width="1.08984375" style="1" customWidth="1"/>
    <col min="6401" max="6401" width="8.90625" style="1"/>
    <col min="6402" max="6402" width="25.08984375" style="1" customWidth="1"/>
    <col min="6403" max="6403" width="9" style="1" customWidth="1"/>
    <col min="6404" max="6404" width="6.6328125" style="1" customWidth="1"/>
    <col min="6405" max="6405" width="10" style="1" customWidth="1"/>
    <col min="6406" max="6406" width="10.08984375" style="1" customWidth="1"/>
    <col min="6407" max="6407" width="11.6328125" style="1" customWidth="1"/>
    <col min="6408" max="6408" width="17.6328125" style="1" customWidth="1"/>
    <col min="6409" max="6409" width="1.08984375" style="1" customWidth="1"/>
    <col min="6410" max="6655" width="8.90625" style="1"/>
    <col min="6656" max="6656" width="1.08984375" style="1" customWidth="1"/>
    <col min="6657" max="6657" width="8.90625" style="1"/>
    <col min="6658" max="6658" width="25.08984375" style="1" customWidth="1"/>
    <col min="6659" max="6659" width="9" style="1" customWidth="1"/>
    <col min="6660" max="6660" width="6.6328125" style="1" customWidth="1"/>
    <col min="6661" max="6661" width="10" style="1" customWidth="1"/>
    <col min="6662" max="6662" width="10.08984375" style="1" customWidth="1"/>
    <col min="6663" max="6663" width="11.6328125" style="1" customWidth="1"/>
    <col min="6664" max="6664" width="17.6328125" style="1" customWidth="1"/>
    <col min="6665" max="6665" width="1.08984375" style="1" customWidth="1"/>
    <col min="6666" max="6911" width="8.90625" style="1"/>
    <col min="6912" max="6912" width="1.08984375" style="1" customWidth="1"/>
    <col min="6913" max="6913" width="8.90625" style="1"/>
    <col min="6914" max="6914" width="25.08984375" style="1" customWidth="1"/>
    <col min="6915" max="6915" width="9" style="1" customWidth="1"/>
    <col min="6916" max="6916" width="6.6328125" style="1" customWidth="1"/>
    <col min="6917" max="6917" width="10" style="1" customWidth="1"/>
    <col min="6918" max="6918" width="10.08984375" style="1" customWidth="1"/>
    <col min="6919" max="6919" width="11.6328125" style="1" customWidth="1"/>
    <col min="6920" max="6920" width="17.6328125" style="1" customWidth="1"/>
    <col min="6921" max="6921" width="1.08984375" style="1" customWidth="1"/>
    <col min="6922" max="7167" width="8.90625" style="1"/>
    <col min="7168" max="7168" width="1.08984375" style="1" customWidth="1"/>
    <col min="7169" max="7169" width="8.90625" style="1"/>
    <col min="7170" max="7170" width="25.08984375" style="1" customWidth="1"/>
    <col min="7171" max="7171" width="9" style="1" customWidth="1"/>
    <col min="7172" max="7172" width="6.6328125" style="1" customWidth="1"/>
    <col min="7173" max="7173" width="10" style="1" customWidth="1"/>
    <col min="7174" max="7174" width="10.08984375" style="1" customWidth="1"/>
    <col min="7175" max="7175" width="11.6328125" style="1" customWidth="1"/>
    <col min="7176" max="7176" width="17.6328125" style="1" customWidth="1"/>
    <col min="7177" max="7177" width="1.08984375" style="1" customWidth="1"/>
    <col min="7178" max="7423" width="8.90625" style="1"/>
    <col min="7424" max="7424" width="1.08984375" style="1" customWidth="1"/>
    <col min="7425" max="7425" width="8.90625" style="1"/>
    <col min="7426" max="7426" width="25.08984375" style="1" customWidth="1"/>
    <col min="7427" max="7427" width="9" style="1" customWidth="1"/>
    <col min="7428" max="7428" width="6.6328125" style="1" customWidth="1"/>
    <col min="7429" max="7429" width="10" style="1" customWidth="1"/>
    <col min="7430" max="7430" width="10.08984375" style="1" customWidth="1"/>
    <col min="7431" max="7431" width="11.6328125" style="1" customWidth="1"/>
    <col min="7432" max="7432" width="17.6328125" style="1" customWidth="1"/>
    <col min="7433" max="7433" width="1.08984375" style="1" customWidth="1"/>
    <col min="7434" max="7679" width="8.90625" style="1"/>
    <col min="7680" max="7680" width="1.08984375" style="1" customWidth="1"/>
    <col min="7681" max="7681" width="8.90625" style="1"/>
    <col min="7682" max="7682" width="25.08984375" style="1" customWidth="1"/>
    <col min="7683" max="7683" width="9" style="1" customWidth="1"/>
    <col min="7684" max="7684" width="6.6328125" style="1" customWidth="1"/>
    <col min="7685" max="7685" width="10" style="1" customWidth="1"/>
    <col min="7686" max="7686" width="10.08984375" style="1" customWidth="1"/>
    <col min="7687" max="7687" width="11.6328125" style="1" customWidth="1"/>
    <col min="7688" max="7688" width="17.6328125" style="1" customWidth="1"/>
    <col min="7689" max="7689" width="1.08984375" style="1" customWidth="1"/>
    <col min="7690" max="7935" width="8.90625" style="1"/>
    <col min="7936" max="7936" width="1.08984375" style="1" customWidth="1"/>
    <col min="7937" max="7937" width="8.90625" style="1"/>
    <col min="7938" max="7938" width="25.08984375" style="1" customWidth="1"/>
    <col min="7939" max="7939" width="9" style="1" customWidth="1"/>
    <col min="7940" max="7940" width="6.6328125" style="1" customWidth="1"/>
    <col min="7941" max="7941" width="10" style="1" customWidth="1"/>
    <col min="7942" max="7942" width="10.08984375" style="1" customWidth="1"/>
    <col min="7943" max="7943" width="11.6328125" style="1" customWidth="1"/>
    <col min="7944" max="7944" width="17.6328125" style="1" customWidth="1"/>
    <col min="7945" max="7945" width="1.08984375" style="1" customWidth="1"/>
    <col min="7946" max="8191" width="8.90625" style="1"/>
    <col min="8192" max="8192" width="1.08984375" style="1" customWidth="1"/>
    <col min="8193" max="8193" width="8.90625" style="1"/>
    <col min="8194" max="8194" width="25.08984375" style="1" customWidth="1"/>
    <col min="8195" max="8195" width="9" style="1" customWidth="1"/>
    <col min="8196" max="8196" width="6.6328125" style="1" customWidth="1"/>
    <col min="8197" max="8197" width="10" style="1" customWidth="1"/>
    <col min="8198" max="8198" width="10.08984375" style="1" customWidth="1"/>
    <col min="8199" max="8199" width="11.6328125" style="1" customWidth="1"/>
    <col min="8200" max="8200" width="17.6328125" style="1" customWidth="1"/>
    <col min="8201" max="8201" width="1.08984375" style="1" customWidth="1"/>
    <col min="8202" max="8447" width="8.90625" style="1"/>
    <col min="8448" max="8448" width="1.08984375" style="1" customWidth="1"/>
    <col min="8449" max="8449" width="8.90625" style="1"/>
    <col min="8450" max="8450" width="25.08984375" style="1" customWidth="1"/>
    <col min="8451" max="8451" width="9" style="1" customWidth="1"/>
    <col min="8452" max="8452" width="6.6328125" style="1" customWidth="1"/>
    <col min="8453" max="8453" width="10" style="1" customWidth="1"/>
    <col min="8454" max="8454" width="10.08984375" style="1" customWidth="1"/>
    <col min="8455" max="8455" width="11.6328125" style="1" customWidth="1"/>
    <col min="8456" max="8456" width="17.6328125" style="1" customWidth="1"/>
    <col min="8457" max="8457" width="1.08984375" style="1" customWidth="1"/>
    <col min="8458" max="8703" width="8.90625" style="1"/>
    <col min="8704" max="8704" width="1.08984375" style="1" customWidth="1"/>
    <col min="8705" max="8705" width="8.90625" style="1"/>
    <col min="8706" max="8706" width="25.08984375" style="1" customWidth="1"/>
    <col min="8707" max="8707" width="9" style="1" customWidth="1"/>
    <col min="8708" max="8708" width="6.6328125" style="1" customWidth="1"/>
    <col min="8709" max="8709" width="10" style="1" customWidth="1"/>
    <col min="8710" max="8710" width="10.08984375" style="1" customWidth="1"/>
    <col min="8711" max="8711" width="11.6328125" style="1" customWidth="1"/>
    <col min="8712" max="8712" width="17.6328125" style="1" customWidth="1"/>
    <col min="8713" max="8713" width="1.08984375" style="1" customWidth="1"/>
    <col min="8714" max="8959" width="8.90625" style="1"/>
    <col min="8960" max="8960" width="1.08984375" style="1" customWidth="1"/>
    <col min="8961" max="8961" width="8.90625" style="1"/>
    <col min="8962" max="8962" width="25.08984375" style="1" customWidth="1"/>
    <col min="8963" max="8963" width="9" style="1" customWidth="1"/>
    <col min="8964" max="8964" width="6.6328125" style="1" customWidth="1"/>
    <col min="8965" max="8965" width="10" style="1" customWidth="1"/>
    <col min="8966" max="8966" width="10.08984375" style="1" customWidth="1"/>
    <col min="8967" max="8967" width="11.6328125" style="1" customWidth="1"/>
    <col min="8968" max="8968" width="17.6328125" style="1" customWidth="1"/>
    <col min="8969" max="8969" width="1.08984375" style="1" customWidth="1"/>
    <col min="8970" max="9215" width="8.90625" style="1"/>
    <col min="9216" max="9216" width="1.08984375" style="1" customWidth="1"/>
    <col min="9217" max="9217" width="8.90625" style="1"/>
    <col min="9218" max="9218" width="25.08984375" style="1" customWidth="1"/>
    <col min="9219" max="9219" width="9" style="1" customWidth="1"/>
    <col min="9220" max="9220" width="6.6328125" style="1" customWidth="1"/>
    <col min="9221" max="9221" width="10" style="1" customWidth="1"/>
    <col min="9222" max="9222" width="10.08984375" style="1" customWidth="1"/>
    <col min="9223" max="9223" width="11.6328125" style="1" customWidth="1"/>
    <col min="9224" max="9224" width="17.6328125" style="1" customWidth="1"/>
    <col min="9225" max="9225" width="1.08984375" style="1" customWidth="1"/>
    <col min="9226" max="9471" width="8.90625" style="1"/>
    <col min="9472" max="9472" width="1.08984375" style="1" customWidth="1"/>
    <col min="9473" max="9473" width="8.90625" style="1"/>
    <col min="9474" max="9474" width="25.08984375" style="1" customWidth="1"/>
    <col min="9475" max="9475" width="9" style="1" customWidth="1"/>
    <col min="9476" max="9476" width="6.6328125" style="1" customWidth="1"/>
    <col min="9477" max="9477" width="10" style="1" customWidth="1"/>
    <col min="9478" max="9478" width="10.08984375" style="1" customWidth="1"/>
    <col min="9479" max="9479" width="11.6328125" style="1" customWidth="1"/>
    <col min="9480" max="9480" width="17.6328125" style="1" customWidth="1"/>
    <col min="9481" max="9481" width="1.08984375" style="1" customWidth="1"/>
    <col min="9482" max="9727" width="8.90625" style="1"/>
    <col min="9728" max="9728" width="1.08984375" style="1" customWidth="1"/>
    <col min="9729" max="9729" width="8.90625" style="1"/>
    <col min="9730" max="9730" width="25.08984375" style="1" customWidth="1"/>
    <col min="9731" max="9731" width="9" style="1" customWidth="1"/>
    <col min="9732" max="9732" width="6.6328125" style="1" customWidth="1"/>
    <col min="9733" max="9733" width="10" style="1" customWidth="1"/>
    <col min="9734" max="9734" width="10.08984375" style="1" customWidth="1"/>
    <col min="9735" max="9735" width="11.6328125" style="1" customWidth="1"/>
    <col min="9736" max="9736" width="17.6328125" style="1" customWidth="1"/>
    <col min="9737" max="9737" width="1.08984375" style="1" customWidth="1"/>
    <col min="9738" max="9983" width="8.90625" style="1"/>
    <col min="9984" max="9984" width="1.08984375" style="1" customWidth="1"/>
    <col min="9985" max="9985" width="8.90625" style="1"/>
    <col min="9986" max="9986" width="25.08984375" style="1" customWidth="1"/>
    <col min="9987" max="9987" width="9" style="1" customWidth="1"/>
    <col min="9988" max="9988" width="6.6328125" style="1" customWidth="1"/>
    <col min="9989" max="9989" width="10" style="1" customWidth="1"/>
    <col min="9990" max="9990" width="10.08984375" style="1" customWidth="1"/>
    <col min="9991" max="9991" width="11.6328125" style="1" customWidth="1"/>
    <col min="9992" max="9992" width="17.6328125" style="1" customWidth="1"/>
    <col min="9993" max="9993" width="1.08984375" style="1" customWidth="1"/>
    <col min="9994" max="10239" width="8.90625" style="1"/>
    <col min="10240" max="10240" width="1.08984375" style="1" customWidth="1"/>
    <col min="10241" max="10241" width="8.90625" style="1"/>
    <col min="10242" max="10242" width="25.08984375" style="1" customWidth="1"/>
    <col min="10243" max="10243" width="9" style="1" customWidth="1"/>
    <col min="10244" max="10244" width="6.6328125" style="1" customWidth="1"/>
    <col min="10245" max="10245" width="10" style="1" customWidth="1"/>
    <col min="10246" max="10246" width="10.08984375" style="1" customWidth="1"/>
    <col min="10247" max="10247" width="11.6328125" style="1" customWidth="1"/>
    <col min="10248" max="10248" width="17.6328125" style="1" customWidth="1"/>
    <col min="10249" max="10249" width="1.08984375" style="1" customWidth="1"/>
    <col min="10250" max="10495" width="8.90625" style="1"/>
    <col min="10496" max="10496" width="1.08984375" style="1" customWidth="1"/>
    <col min="10497" max="10497" width="8.90625" style="1"/>
    <col min="10498" max="10498" width="25.08984375" style="1" customWidth="1"/>
    <col min="10499" max="10499" width="9" style="1" customWidth="1"/>
    <col min="10500" max="10500" width="6.6328125" style="1" customWidth="1"/>
    <col min="10501" max="10501" width="10" style="1" customWidth="1"/>
    <col min="10502" max="10502" width="10.08984375" style="1" customWidth="1"/>
    <col min="10503" max="10503" width="11.6328125" style="1" customWidth="1"/>
    <col min="10504" max="10504" width="17.6328125" style="1" customWidth="1"/>
    <col min="10505" max="10505" width="1.08984375" style="1" customWidth="1"/>
    <col min="10506" max="10751" width="8.90625" style="1"/>
    <col min="10752" max="10752" width="1.08984375" style="1" customWidth="1"/>
    <col min="10753" max="10753" width="8.90625" style="1"/>
    <col min="10754" max="10754" width="25.08984375" style="1" customWidth="1"/>
    <col min="10755" max="10755" width="9" style="1" customWidth="1"/>
    <col min="10756" max="10756" width="6.6328125" style="1" customWidth="1"/>
    <col min="10757" max="10757" width="10" style="1" customWidth="1"/>
    <col min="10758" max="10758" width="10.08984375" style="1" customWidth="1"/>
    <col min="10759" max="10759" width="11.6328125" style="1" customWidth="1"/>
    <col min="10760" max="10760" width="17.6328125" style="1" customWidth="1"/>
    <col min="10761" max="10761" width="1.08984375" style="1" customWidth="1"/>
    <col min="10762" max="11007" width="8.90625" style="1"/>
    <col min="11008" max="11008" width="1.08984375" style="1" customWidth="1"/>
    <col min="11009" max="11009" width="8.90625" style="1"/>
    <col min="11010" max="11010" width="25.08984375" style="1" customWidth="1"/>
    <col min="11011" max="11011" width="9" style="1" customWidth="1"/>
    <col min="11012" max="11012" width="6.6328125" style="1" customWidth="1"/>
    <col min="11013" max="11013" width="10" style="1" customWidth="1"/>
    <col min="11014" max="11014" width="10.08984375" style="1" customWidth="1"/>
    <col min="11015" max="11015" width="11.6328125" style="1" customWidth="1"/>
    <col min="11016" max="11016" width="17.6328125" style="1" customWidth="1"/>
    <col min="11017" max="11017" width="1.08984375" style="1" customWidth="1"/>
    <col min="11018" max="11263" width="8.90625" style="1"/>
    <col min="11264" max="11264" width="1.08984375" style="1" customWidth="1"/>
    <col min="11265" max="11265" width="8.90625" style="1"/>
    <col min="11266" max="11266" width="25.08984375" style="1" customWidth="1"/>
    <col min="11267" max="11267" width="9" style="1" customWidth="1"/>
    <col min="11268" max="11268" width="6.6328125" style="1" customWidth="1"/>
    <col min="11269" max="11269" width="10" style="1" customWidth="1"/>
    <col min="11270" max="11270" width="10.08984375" style="1" customWidth="1"/>
    <col min="11271" max="11271" width="11.6328125" style="1" customWidth="1"/>
    <col min="11272" max="11272" width="17.6328125" style="1" customWidth="1"/>
    <col min="11273" max="11273" width="1.08984375" style="1" customWidth="1"/>
    <col min="11274" max="11519" width="8.90625" style="1"/>
    <col min="11520" max="11520" width="1.08984375" style="1" customWidth="1"/>
    <col min="11521" max="11521" width="8.90625" style="1"/>
    <col min="11522" max="11522" width="25.08984375" style="1" customWidth="1"/>
    <col min="11523" max="11523" width="9" style="1" customWidth="1"/>
    <col min="11524" max="11524" width="6.6328125" style="1" customWidth="1"/>
    <col min="11525" max="11525" width="10" style="1" customWidth="1"/>
    <col min="11526" max="11526" width="10.08984375" style="1" customWidth="1"/>
    <col min="11527" max="11527" width="11.6328125" style="1" customWidth="1"/>
    <col min="11528" max="11528" width="17.6328125" style="1" customWidth="1"/>
    <col min="11529" max="11529" width="1.08984375" style="1" customWidth="1"/>
    <col min="11530" max="11775" width="8.90625" style="1"/>
    <col min="11776" max="11776" width="1.08984375" style="1" customWidth="1"/>
    <col min="11777" max="11777" width="8.90625" style="1"/>
    <col min="11778" max="11778" width="25.08984375" style="1" customWidth="1"/>
    <col min="11779" max="11779" width="9" style="1" customWidth="1"/>
    <col min="11780" max="11780" width="6.6328125" style="1" customWidth="1"/>
    <col min="11781" max="11781" width="10" style="1" customWidth="1"/>
    <col min="11782" max="11782" width="10.08984375" style="1" customWidth="1"/>
    <col min="11783" max="11783" width="11.6328125" style="1" customWidth="1"/>
    <col min="11784" max="11784" width="17.6328125" style="1" customWidth="1"/>
    <col min="11785" max="11785" width="1.08984375" style="1" customWidth="1"/>
    <col min="11786" max="12031" width="8.90625" style="1"/>
    <col min="12032" max="12032" width="1.08984375" style="1" customWidth="1"/>
    <col min="12033" max="12033" width="8.90625" style="1"/>
    <col min="12034" max="12034" width="25.08984375" style="1" customWidth="1"/>
    <col min="12035" max="12035" width="9" style="1" customWidth="1"/>
    <col min="12036" max="12036" width="6.6328125" style="1" customWidth="1"/>
    <col min="12037" max="12037" width="10" style="1" customWidth="1"/>
    <col min="12038" max="12038" width="10.08984375" style="1" customWidth="1"/>
    <col min="12039" max="12039" width="11.6328125" style="1" customWidth="1"/>
    <col min="12040" max="12040" width="17.6328125" style="1" customWidth="1"/>
    <col min="12041" max="12041" width="1.08984375" style="1" customWidth="1"/>
    <col min="12042" max="12287" width="8.90625" style="1"/>
    <col min="12288" max="12288" width="1.08984375" style="1" customWidth="1"/>
    <col min="12289" max="12289" width="8.90625" style="1"/>
    <col min="12290" max="12290" width="25.08984375" style="1" customWidth="1"/>
    <col min="12291" max="12291" width="9" style="1" customWidth="1"/>
    <col min="12292" max="12292" width="6.6328125" style="1" customWidth="1"/>
    <col min="12293" max="12293" width="10" style="1" customWidth="1"/>
    <col min="12294" max="12294" width="10.08984375" style="1" customWidth="1"/>
    <col min="12295" max="12295" width="11.6328125" style="1" customWidth="1"/>
    <col min="12296" max="12296" width="17.6328125" style="1" customWidth="1"/>
    <col min="12297" max="12297" width="1.08984375" style="1" customWidth="1"/>
    <col min="12298" max="12543" width="8.90625" style="1"/>
    <col min="12544" max="12544" width="1.08984375" style="1" customWidth="1"/>
    <col min="12545" max="12545" width="8.90625" style="1"/>
    <col min="12546" max="12546" width="25.08984375" style="1" customWidth="1"/>
    <col min="12547" max="12547" width="9" style="1" customWidth="1"/>
    <col min="12548" max="12548" width="6.6328125" style="1" customWidth="1"/>
    <col min="12549" max="12549" width="10" style="1" customWidth="1"/>
    <col min="12550" max="12550" width="10.08984375" style="1" customWidth="1"/>
    <col min="12551" max="12551" width="11.6328125" style="1" customWidth="1"/>
    <col min="12552" max="12552" width="17.6328125" style="1" customWidth="1"/>
    <col min="12553" max="12553" width="1.08984375" style="1" customWidth="1"/>
    <col min="12554" max="12799" width="8.90625" style="1"/>
    <col min="12800" max="12800" width="1.08984375" style="1" customWidth="1"/>
    <col min="12801" max="12801" width="8.90625" style="1"/>
    <col min="12802" max="12802" width="25.08984375" style="1" customWidth="1"/>
    <col min="12803" max="12803" width="9" style="1" customWidth="1"/>
    <col min="12804" max="12804" width="6.6328125" style="1" customWidth="1"/>
    <col min="12805" max="12805" width="10" style="1" customWidth="1"/>
    <col min="12806" max="12806" width="10.08984375" style="1" customWidth="1"/>
    <col min="12807" max="12807" width="11.6328125" style="1" customWidth="1"/>
    <col min="12808" max="12808" width="17.6328125" style="1" customWidth="1"/>
    <col min="12809" max="12809" width="1.08984375" style="1" customWidth="1"/>
    <col min="12810" max="13055" width="8.90625" style="1"/>
    <col min="13056" max="13056" width="1.08984375" style="1" customWidth="1"/>
    <col min="13057" max="13057" width="8.90625" style="1"/>
    <col min="13058" max="13058" width="25.08984375" style="1" customWidth="1"/>
    <col min="13059" max="13059" width="9" style="1" customWidth="1"/>
    <col min="13060" max="13060" width="6.6328125" style="1" customWidth="1"/>
    <col min="13061" max="13061" width="10" style="1" customWidth="1"/>
    <col min="13062" max="13062" width="10.08984375" style="1" customWidth="1"/>
    <col min="13063" max="13063" width="11.6328125" style="1" customWidth="1"/>
    <col min="13064" max="13064" width="17.6328125" style="1" customWidth="1"/>
    <col min="13065" max="13065" width="1.08984375" style="1" customWidth="1"/>
    <col min="13066" max="13311" width="8.90625" style="1"/>
    <col min="13312" max="13312" width="1.08984375" style="1" customWidth="1"/>
    <col min="13313" max="13313" width="8.90625" style="1"/>
    <col min="13314" max="13314" width="25.08984375" style="1" customWidth="1"/>
    <col min="13315" max="13315" width="9" style="1" customWidth="1"/>
    <col min="13316" max="13316" width="6.6328125" style="1" customWidth="1"/>
    <col min="13317" max="13317" width="10" style="1" customWidth="1"/>
    <col min="13318" max="13318" width="10.08984375" style="1" customWidth="1"/>
    <col min="13319" max="13319" width="11.6328125" style="1" customWidth="1"/>
    <col min="13320" max="13320" width="17.6328125" style="1" customWidth="1"/>
    <col min="13321" max="13321" width="1.08984375" style="1" customWidth="1"/>
    <col min="13322" max="13567" width="8.90625" style="1"/>
    <col min="13568" max="13568" width="1.08984375" style="1" customWidth="1"/>
    <col min="13569" max="13569" width="8.90625" style="1"/>
    <col min="13570" max="13570" width="25.08984375" style="1" customWidth="1"/>
    <col min="13571" max="13571" width="9" style="1" customWidth="1"/>
    <col min="13572" max="13572" width="6.6328125" style="1" customWidth="1"/>
    <col min="13573" max="13573" width="10" style="1" customWidth="1"/>
    <col min="13574" max="13574" width="10.08984375" style="1" customWidth="1"/>
    <col min="13575" max="13575" width="11.6328125" style="1" customWidth="1"/>
    <col min="13576" max="13576" width="17.6328125" style="1" customWidth="1"/>
    <col min="13577" max="13577" width="1.08984375" style="1" customWidth="1"/>
    <col min="13578" max="13823" width="8.90625" style="1"/>
    <col min="13824" max="13824" width="1.08984375" style="1" customWidth="1"/>
    <col min="13825" max="13825" width="8.90625" style="1"/>
    <col min="13826" max="13826" width="25.08984375" style="1" customWidth="1"/>
    <col min="13827" max="13827" width="9" style="1" customWidth="1"/>
    <col min="13828" max="13828" width="6.6328125" style="1" customWidth="1"/>
    <col min="13829" max="13829" width="10" style="1" customWidth="1"/>
    <col min="13830" max="13830" width="10.08984375" style="1" customWidth="1"/>
    <col min="13831" max="13831" width="11.6328125" style="1" customWidth="1"/>
    <col min="13832" max="13832" width="17.6328125" style="1" customWidth="1"/>
    <col min="13833" max="13833" width="1.08984375" style="1" customWidth="1"/>
    <col min="13834" max="14079" width="8.90625" style="1"/>
    <col min="14080" max="14080" width="1.08984375" style="1" customWidth="1"/>
    <col min="14081" max="14081" width="8.90625" style="1"/>
    <col min="14082" max="14082" width="25.08984375" style="1" customWidth="1"/>
    <col min="14083" max="14083" width="9" style="1" customWidth="1"/>
    <col min="14084" max="14084" width="6.6328125" style="1" customWidth="1"/>
    <col min="14085" max="14085" width="10" style="1" customWidth="1"/>
    <col min="14086" max="14086" width="10.08984375" style="1" customWidth="1"/>
    <col min="14087" max="14087" width="11.6328125" style="1" customWidth="1"/>
    <col min="14088" max="14088" width="17.6328125" style="1" customWidth="1"/>
    <col min="14089" max="14089" width="1.08984375" style="1" customWidth="1"/>
    <col min="14090" max="14335" width="8.90625" style="1"/>
    <col min="14336" max="14336" width="1.08984375" style="1" customWidth="1"/>
    <col min="14337" max="14337" width="8.90625" style="1"/>
    <col min="14338" max="14338" width="25.08984375" style="1" customWidth="1"/>
    <col min="14339" max="14339" width="9" style="1" customWidth="1"/>
    <col min="14340" max="14340" width="6.6328125" style="1" customWidth="1"/>
    <col min="14341" max="14341" width="10" style="1" customWidth="1"/>
    <col min="14342" max="14342" width="10.08984375" style="1" customWidth="1"/>
    <col min="14343" max="14343" width="11.6328125" style="1" customWidth="1"/>
    <col min="14344" max="14344" width="17.6328125" style="1" customWidth="1"/>
    <col min="14345" max="14345" width="1.08984375" style="1" customWidth="1"/>
    <col min="14346" max="14591" width="8.90625" style="1"/>
    <col min="14592" max="14592" width="1.08984375" style="1" customWidth="1"/>
    <col min="14593" max="14593" width="8.90625" style="1"/>
    <col min="14594" max="14594" width="25.08984375" style="1" customWidth="1"/>
    <col min="14595" max="14595" width="9" style="1" customWidth="1"/>
    <col min="14596" max="14596" width="6.6328125" style="1" customWidth="1"/>
    <col min="14597" max="14597" width="10" style="1" customWidth="1"/>
    <col min="14598" max="14598" width="10.08984375" style="1" customWidth="1"/>
    <col min="14599" max="14599" width="11.6328125" style="1" customWidth="1"/>
    <col min="14600" max="14600" width="17.6328125" style="1" customWidth="1"/>
    <col min="14601" max="14601" width="1.08984375" style="1" customWidth="1"/>
    <col min="14602" max="14847" width="8.90625" style="1"/>
    <col min="14848" max="14848" width="1.08984375" style="1" customWidth="1"/>
    <col min="14849" max="14849" width="8.90625" style="1"/>
    <col min="14850" max="14850" width="25.08984375" style="1" customWidth="1"/>
    <col min="14851" max="14851" width="9" style="1" customWidth="1"/>
    <col min="14852" max="14852" width="6.6328125" style="1" customWidth="1"/>
    <col min="14853" max="14853" width="10" style="1" customWidth="1"/>
    <col min="14854" max="14854" width="10.08984375" style="1" customWidth="1"/>
    <col min="14855" max="14855" width="11.6328125" style="1" customWidth="1"/>
    <col min="14856" max="14856" width="17.6328125" style="1" customWidth="1"/>
    <col min="14857" max="14857" width="1.08984375" style="1" customWidth="1"/>
    <col min="14858" max="15103" width="8.90625" style="1"/>
    <col min="15104" max="15104" width="1.08984375" style="1" customWidth="1"/>
    <col min="15105" max="15105" width="8.90625" style="1"/>
    <col min="15106" max="15106" width="25.08984375" style="1" customWidth="1"/>
    <col min="15107" max="15107" width="9" style="1" customWidth="1"/>
    <col min="15108" max="15108" width="6.6328125" style="1" customWidth="1"/>
    <col min="15109" max="15109" width="10" style="1" customWidth="1"/>
    <col min="15110" max="15110" width="10.08984375" style="1" customWidth="1"/>
    <col min="15111" max="15111" width="11.6328125" style="1" customWidth="1"/>
    <col min="15112" max="15112" width="17.6328125" style="1" customWidth="1"/>
    <col min="15113" max="15113" width="1.08984375" style="1" customWidth="1"/>
    <col min="15114" max="15359" width="8.90625" style="1"/>
    <col min="15360" max="15360" width="1.08984375" style="1" customWidth="1"/>
    <col min="15361" max="15361" width="8.90625" style="1"/>
    <col min="15362" max="15362" width="25.08984375" style="1" customWidth="1"/>
    <col min="15363" max="15363" width="9" style="1" customWidth="1"/>
    <col min="15364" max="15364" width="6.6328125" style="1" customWidth="1"/>
    <col min="15365" max="15365" width="10" style="1" customWidth="1"/>
    <col min="15366" max="15366" width="10.08984375" style="1" customWidth="1"/>
    <col min="15367" max="15367" width="11.6328125" style="1" customWidth="1"/>
    <col min="15368" max="15368" width="17.6328125" style="1" customWidth="1"/>
    <col min="15369" max="15369" width="1.08984375" style="1" customWidth="1"/>
    <col min="15370" max="15615" width="8.90625" style="1"/>
    <col min="15616" max="15616" width="1.08984375" style="1" customWidth="1"/>
    <col min="15617" max="15617" width="8.90625" style="1"/>
    <col min="15618" max="15618" width="25.08984375" style="1" customWidth="1"/>
    <col min="15619" max="15619" width="9" style="1" customWidth="1"/>
    <col min="15620" max="15620" width="6.6328125" style="1" customWidth="1"/>
    <col min="15621" max="15621" width="10" style="1" customWidth="1"/>
    <col min="15622" max="15622" width="10.08984375" style="1" customWidth="1"/>
    <col min="15623" max="15623" width="11.6328125" style="1" customWidth="1"/>
    <col min="15624" max="15624" width="17.6328125" style="1" customWidth="1"/>
    <col min="15625" max="15625" width="1.08984375" style="1" customWidth="1"/>
    <col min="15626" max="15871" width="8.90625" style="1"/>
    <col min="15872" max="15872" width="1.08984375" style="1" customWidth="1"/>
    <col min="15873" max="15873" width="8.90625" style="1"/>
    <col min="15874" max="15874" width="25.08984375" style="1" customWidth="1"/>
    <col min="15875" max="15875" width="9" style="1" customWidth="1"/>
    <col min="15876" max="15876" width="6.6328125" style="1" customWidth="1"/>
    <col min="15877" max="15877" width="10" style="1" customWidth="1"/>
    <col min="15878" max="15878" width="10.08984375" style="1" customWidth="1"/>
    <col min="15879" max="15879" width="11.6328125" style="1" customWidth="1"/>
    <col min="15880" max="15880" width="17.6328125" style="1" customWidth="1"/>
    <col min="15881" max="15881" width="1.08984375" style="1" customWidth="1"/>
    <col min="15882" max="16127" width="8.90625" style="1"/>
    <col min="16128" max="16128" width="1.08984375" style="1" customWidth="1"/>
    <col min="16129" max="16129" width="8.90625" style="1"/>
    <col min="16130" max="16130" width="25.08984375" style="1" customWidth="1"/>
    <col min="16131" max="16131" width="9" style="1" customWidth="1"/>
    <col min="16132" max="16132" width="6.6328125" style="1" customWidth="1"/>
    <col min="16133" max="16133" width="10" style="1" customWidth="1"/>
    <col min="16134" max="16134" width="10.08984375" style="1" customWidth="1"/>
    <col min="16135" max="16135" width="11.6328125" style="1" customWidth="1"/>
    <col min="16136" max="16136" width="17.6328125" style="1" customWidth="1"/>
    <col min="16137" max="16137" width="1.08984375" style="1" customWidth="1"/>
    <col min="16138" max="16384" width="8.90625" style="1"/>
  </cols>
  <sheetData>
    <row r="1" spans="2:15" ht="35.25" customHeight="1" thickBot="1" x14ac:dyDescent="1.2">
      <c r="B1" s="133" t="s">
        <v>945</v>
      </c>
      <c r="C1" s="133"/>
      <c r="D1" s="133"/>
      <c r="E1" s="133"/>
      <c r="F1" s="133"/>
      <c r="G1" s="128"/>
      <c r="H1" s="128"/>
      <c r="I1" s="2"/>
      <c r="J1" s="93"/>
      <c r="K1" s="70"/>
    </row>
    <row r="2" spans="2:15" ht="8.25" customHeight="1" x14ac:dyDescent="0.8">
      <c r="B2" s="71"/>
      <c r="C2" s="71"/>
      <c r="D2" s="66"/>
      <c r="G2" s="3"/>
      <c r="H2" s="3"/>
      <c r="I2" s="2"/>
    </row>
    <row r="3" spans="2:15" ht="25.5" customHeight="1" x14ac:dyDescent="0.8">
      <c r="B3" s="86" t="s">
        <v>931</v>
      </c>
      <c r="C3" s="97"/>
      <c r="D3" s="4" t="s">
        <v>1</v>
      </c>
      <c r="E3" s="4"/>
      <c r="G3" s="5" t="s">
        <v>2</v>
      </c>
      <c r="H3" s="6"/>
      <c r="I3" s="2"/>
      <c r="J3" s="99"/>
      <c r="K3" s="129"/>
    </row>
    <row r="4" spans="2:15" ht="21.75" customHeight="1" x14ac:dyDescent="0.2">
      <c r="B4" s="87" t="s">
        <v>932</v>
      </c>
      <c r="C4" s="98"/>
      <c r="D4" s="7" t="s">
        <v>3</v>
      </c>
      <c r="E4" s="7"/>
      <c r="F4" s="7"/>
      <c r="G4" s="5" t="s">
        <v>4</v>
      </c>
      <c r="H4" s="8"/>
      <c r="I4" s="2"/>
      <c r="J4" s="99"/>
      <c r="K4" s="129"/>
    </row>
    <row r="5" spans="2:15" ht="19.5" customHeight="1" x14ac:dyDescent="0.55000000000000004">
      <c r="G5" s="5" t="s">
        <v>5</v>
      </c>
      <c r="H5" s="134" t="s">
        <v>6</v>
      </c>
      <c r="I5" s="2"/>
    </row>
    <row r="6" spans="2:15" ht="18.75" customHeight="1" x14ac:dyDescent="0.2">
      <c r="B6" s="10" t="s">
        <v>7</v>
      </c>
      <c r="C6" s="10"/>
      <c r="D6" s="10"/>
      <c r="J6" s="131"/>
      <c r="K6" s="131"/>
      <c r="L6" s="131"/>
    </row>
    <row r="7" spans="2:15" ht="18.75" customHeight="1" x14ac:dyDescent="0.2">
      <c r="B7" s="127" t="s">
        <v>8</v>
      </c>
      <c r="C7" s="127"/>
      <c r="D7" s="10"/>
      <c r="J7" s="131"/>
      <c r="K7" s="131"/>
      <c r="L7" s="131"/>
    </row>
    <row r="8" spans="2:15" ht="19.5" customHeight="1" x14ac:dyDescent="0.2">
      <c r="G8" s="72"/>
      <c r="H8" s="72"/>
      <c r="J8" s="1" t="s">
        <v>944</v>
      </c>
    </row>
    <row r="9" spans="2:15" ht="23.25" customHeight="1" x14ac:dyDescent="0.2">
      <c r="B9" s="12" t="s">
        <v>11</v>
      </c>
      <c r="C9" s="122"/>
      <c r="D9" s="122"/>
      <c r="E9" s="122"/>
      <c r="K9" s="68"/>
    </row>
    <row r="10" spans="2:15" ht="23.25" customHeight="1" x14ac:dyDescent="0.2">
      <c r="B10" s="84" t="s">
        <v>942</v>
      </c>
      <c r="C10" s="124"/>
      <c r="D10" s="125"/>
      <c r="E10" s="126"/>
      <c r="K10" s="68"/>
    </row>
    <row r="11" spans="2:15" ht="25.5" customHeight="1" x14ac:dyDescent="0.2">
      <c r="B11" s="85" t="s">
        <v>933</v>
      </c>
      <c r="C11" s="116"/>
      <c r="D11" s="117"/>
      <c r="E11" s="118"/>
      <c r="G11" s="100"/>
      <c r="H11" s="15"/>
      <c r="I11" s="2"/>
      <c r="K11" s="68"/>
    </row>
    <row r="12" spans="2:15" ht="25.5" customHeight="1" x14ac:dyDescent="0.2">
      <c r="B12" s="13" t="s">
        <v>13</v>
      </c>
      <c r="C12" s="116" t="s">
        <v>519</v>
      </c>
      <c r="D12" s="117"/>
      <c r="E12" s="118"/>
      <c r="G12" s="14" t="s">
        <v>12</v>
      </c>
      <c r="I12" s="2"/>
      <c r="K12" s="68"/>
    </row>
    <row r="13" spans="2:15" ht="8.25" customHeight="1" x14ac:dyDescent="0.2">
      <c r="I13" s="2"/>
    </row>
    <row r="14" spans="2:15" ht="18.75" customHeight="1" x14ac:dyDescent="0.6">
      <c r="B14" s="90" t="s">
        <v>521</v>
      </c>
      <c r="C14" s="90" t="s">
        <v>522</v>
      </c>
      <c r="D14" s="90" t="s">
        <v>523</v>
      </c>
      <c r="E14" s="90" t="s">
        <v>14</v>
      </c>
      <c r="F14" s="90" t="s">
        <v>15</v>
      </c>
      <c r="G14" s="114" t="s">
        <v>935</v>
      </c>
      <c r="H14" s="115"/>
      <c r="I14" s="2"/>
      <c r="K14" s="68"/>
    </row>
    <row r="15" spans="2:15" ht="5.25" customHeight="1" x14ac:dyDescent="0.2">
      <c r="B15" s="119"/>
      <c r="C15" s="119"/>
      <c r="D15" s="119"/>
      <c r="E15" s="119"/>
      <c r="F15" s="119"/>
      <c r="G15" s="119"/>
      <c r="H15" s="119"/>
      <c r="I15" s="2"/>
      <c r="K15" s="68"/>
      <c r="N15" s="28"/>
      <c r="O15" s="28"/>
    </row>
    <row r="16" spans="2:15" ht="22.5" customHeight="1" x14ac:dyDescent="0.6">
      <c r="B16" s="55"/>
      <c r="C16" s="55"/>
      <c r="D16" s="55"/>
      <c r="E16" s="16"/>
      <c r="F16" s="17">
        <f>IFERROR(VLOOKUP(B16&amp;C16&amp;D16,商品価格!A:F,6,0),"")</f>
        <v>0</v>
      </c>
      <c r="G16" s="94"/>
      <c r="H16" s="95"/>
      <c r="I16" s="2"/>
      <c r="K16" s="68"/>
      <c r="N16" s="37"/>
      <c r="O16" s="37"/>
    </row>
    <row r="17" spans="2:11" ht="22.5" customHeight="1" x14ac:dyDescent="0.6">
      <c r="B17" s="55"/>
      <c r="C17" s="55"/>
      <c r="D17" s="55"/>
      <c r="E17" s="16"/>
      <c r="F17" s="17">
        <f>IFERROR(VLOOKUP(B17&amp;C17&amp;D17,商品価格!A:F,6,0),"")</f>
        <v>0</v>
      </c>
      <c r="G17" s="94"/>
      <c r="H17" s="95"/>
      <c r="I17" s="2"/>
      <c r="K17" s="68"/>
    </row>
    <row r="18" spans="2:11" ht="22.5" customHeight="1" x14ac:dyDescent="0.6">
      <c r="B18" s="55"/>
      <c r="C18" s="55"/>
      <c r="D18" s="55"/>
      <c r="E18" s="16"/>
      <c r="F18" s="17">
        <f>IFERROR(VLOOKUP(B18&amp;C18&amp;D18,商品価格!A:F,6,0),"")</f>
        <v>0</v>
      </c>
      <c r="G18" s="94"/>
      <c r="H18" s="95"/>
      <c r="I18" s="2"/>
      <c r="K18" s="68"/>
    </row>
    <row r="19" spans="2:11" ht="22.5" customHeight="1" x14ac:dyDescent="0.6">
      <c r="B19" s="55"/>
      <c r="C19" s="55"/>
      <c r="D19" s="55"/>
      <c r="E19" s="16"/>
      <c r="F19" s="17">
        <f>IFERROR(VLOOKUP(B19&amp;C19&amp;D19,商品価格!A:F,6,0),"")</f>
        <v>0</v>
      </c>
      <c r="G19" s="94"/>
      <c r="H19" s="95"/>
      <c r="I19" s="2"/>
      <c r="K19" s="69"/>
    </row>
    <row r="20" spans="2:11" ht="22.5" customHeight="1" x14ac:dyDescent="0.6">
      <c r="B20" s="55"/>
      <c r="C20" s="55"/>
      <c r="D20" s="55"/>
      <c r="E20" s="16"/>
      <c r="F20" s="17">
        <f>IFERROR(VLOOKUP(B20&amp;C20&amp;D20,商品価格!A:F,6,0),"")</f>
        <v>0</v>
      </c>
      <c r="G20" s="94"/>
      <c r="H20" s="95"/>
      <c r="I20" s="2"/>
      <c r="K20" s="68"/>
    </row>
    <row r="21" spans="2:11" ht="22.5" customHeight="1" x14ac:dyDescent="0.6">
      <c r="B21" s="55"/>
      <c r="C21" s="55"/>
      <c r="D21" s="55"/>
      <c r="E21" s="16"/>
      <c r="F21" s="17">
        <f>IFERROR(VLOOKUP(B21&amp;C21&amp;D21,商品価格!A:F,6,0),"")</f>
        <v>0</v>
      </c>
      <c r="G21" s="94"/>
      <c r="H21" s="95"/>
      <c r="I21" s="2"/>
      <c r="K21" s="68"/>
    </row>
    <row r="22" spans="2:11" ht="22.5" customHeight="1" x14ac:dyDescent="0.6">
      <c r="B22" s="55"/>
      <c r="C22" s="55"/>
      <c r="D22" s="55"/>
      <c r="E22" s="16"/>
      <c r="F22" s="17">
        <f>IFERROR(VLOOKUP(B22&amp;C22&amp;D22,商品価格!A:F,6,0),"")</f>
        <v>0</v>
      </c>
      <c r="G22" s="94"/>
      <c r="H22" s="95"/>
      <c r="I22" s="2"/>
      <c r="K22" s="68"/>
    </row>
    <row r="23" spans="2:11" ht="22.5" customHeight="1" x14ac:dyDescent="0.6">
      <c r="B23" s="55"/>
      <c r="C23" s="55"/>
      <c r="D23" s="55"/>
      <c r="E23" s="16"/>
      <c r="F23" s="17">
        <f>IFERROR(VLOOKUP(B23&amp;C23&amp;D23,商品価格!A:F,6,0),"")</f>
        <v>0</v>
      </c>
      <c r="G23" s="94"/>
      <c r="H23" s="95"/>
      <c r="I23" s="2"/>
      <c r="K23" s="68"/>
    </row>
    <row r="24" spans="2:11" ht="22.5" customHeight="1" x14ac:dyDescent="0.6">
      <c r="B24" s="55"/>
      <c r="C24" s="55"/>
      <c r="D24" s="55"/>
      <c r="E24" s="16"/>
      <c r="F24" s="17">
        <f>IFERROR(VLOOKUP(B24&amp;C24&amp;D24,商品価格!A:F,6,0),"")</f>
        <v>0</v>
      </c>
      <c r="G24" s="94"/>
      <c r="H24" s="95"/>
      <c r="I24" s="2"/>
      <c r="K24" s="68"/>
    </row>
    <row r="25" spans="2:11" ht="22.5" customHeight="1" x14ac:dyDescent="0.6">
      <c r="B25" s="55"/>
      <c r="C25" s="55"/>
      <c r="D25" s="55"/>
      <c r="E25" s="16"/>
      <c r="F25" s="17">
        <f>IFERROR(VLOOKUP(B25&amp;C25&amp;D25,商品価格!A:F,6,0),"")</f>
        <v>0</v>
      </c>
      <c r="G25" s="94"/>
      <c r="H25" s="95"/>
      <c r="I25" s="2"/>
      <c r="K25" s="68"/>
    </row>
    <row r="26" spans="2:11" ht="22.5" customHeight="1" x14ac:dyDescent="0.6">
      <c r="B26" s="55"/>
      <c r="C26" s="55"/>
      <c r="D26" s="55"/>
      <c r="E26" s="16"/>
      <c r="F26" s="17">
        <f>IFERROR(VLOOKUP(B26&amp;C26&amp;D26,商品価格!A:F,6,0),"")</f>
        <v>0</v>
      </c>
      <c r="G26" s="94"/>
      <c r="H26" s="95"/>
      <c r="I26" s="2"/>
      <c r="K26" s="68"/>
    </row>
    <row r="27" spans="2:11" ht="22.5" customHeight="1" x14ac:dyDescent="0.6">
      <c r="B27" s="55"/>
      <c r="C27" s="55"/>
      <c r="D27" s="55"/>
      <c r="E27" s="16"/>
      <c r="F27" s="17">
        <f>IFERROR(VLOOKUP(B27&amp;C27&amp;D27,商品価格!A:F,6,0),"")</f>
        <v>0</v>
      </c>
      <c r="G27" s="94"/>
      <c r="H27" s="95"/>
      <c r="I27" s="2"/>
      <c r="K27" s="68"/>
    </row>
    <row r="28" spans="2:11" ht="22.5" customHeight="1" x14ac:dyDescent="0.6">
      <c r="B28" s="55"/>
      <c r="C28" s="55"/>
      <c r="D28" s="55"/>
      <c r="E28" s="16"/>
      <c r="F28" s="17">
        <f>IFERROR(VLOOKUP(B28&amp;C28&amp;D28,商品価格!A:F,6,0),"")</f>
        <v>0</v>
      </c>
      <c r="G28" s="94"/>
      <c r="H28" s="95"/>
      <c r="I28" s="2"/>
    </row>
    <row r="29" spans="2:11" ht="22.5" customHeight="1" x14ac:dyDescent="0.6">
      <c r="B29" s="55"/>
      <c r="C29" s="55"/>
      <c r="D29" s="55"/>
      <c r="E29" s="16"/>
      <c r="F29" s="17">
        <f>IFERROR(VLOOKUP(B29&amp;C29&amp;D29,商品価格!A:F,6,0),"")</f>
        <v>0</v>
      </c>
      <c r="G29" s="94"/>
      <c r="H29" s="95"/>
      <c r="I29" s="2"/>
    </row>
    <row r="30" spans="2:11" ht="22.5" customHeight="1" x14ac:dyDescent="0.6">
      <c r="B30" s="55"/>
      <c r="C30" s="55"/>
      <c r="D30" s="55"/>
      <c r="E30" s="16"/>
      <c r="F30" s="17">
        <f>IFERROR(VLOOKUP(B30&amp;C30&amp;D30,商品価格!A:F,6,0),"")</f>
        <v>0</v>
      </c>
      <c r="G30" s="94"/>
      <c r="H30" s="95"/>
      <c r="I30" s="2"/>
    </row>
    <row r="31" spans="2:11" ht="22.5" customHeight="1" x14ac:dyDescent="0.6">
      <c r="B31" s="55"/>
      <c r="C31" s="55"/>
      <c r="D31" s="55"/>
      <c r="E31" s="16"/>
      <c r="F31" s="17">
        <f>IFERROR(VLOOKUP(B31&amp;C31&amp;D31,商品価格!A:F,6,0),"")</f>
        <v>0</v>
      </c>
      <c r="G31" s="94"/>
      <c r="H31" s="95"/>
      <c r="I31" s="2"/>
    </row>
    <row r="32" spans="2:11" ht="22.5" customHeight="1" x14ac:dyDescent="0.6">
      <c r="B32" s="55"/>
      <c r="C32" s="55"/>
      <c r="D32" s="55"/>
      <c r="E32" s="16"/>
      <c r="F32" s="17">
        <f>IFERROR(VLOOKUP(B32&amp;C32&amp;D32,商品価格!A:F,6,0),"")</f>
        <v>0</v>
      </c>
      <c r="G32" s="94"/>
      <c r="H32" s="95"/>
      <c r="I32" s="2"/>
    </row>
    <row r="33" spans="1:14" ht="22.5" customHeight="1" x14ac:dyDescent="0.6">
      <c r="B33" s="55"/>
      <c r="C33" s="55"/>
      <c r="D33" s="55"/>
      <c r="E33" s="16"/>
      <c r="F33" s="17">
        <f>IFERROR(VLOOKUP(B33&amp;C33&amp;D33,商品価格!A:F,6,0),"")</f>
        <v>0</v>
      </c>
      <c r="G33" s="94"/>
      <c r="H33" s="95"/>
      <c r="I33" s="2"/>
    </row>
    <row r="34" spans="1:14" ht="22.5" customHeight="1" x14ac:dyDescent="0.6">
      <c r="B34" s="120"/>
      <c r="C34" s="120"/>
      <c r="D34" s="55"/>
      <c r="E34" s="16"/>
      <c r="F34" s="17"/>
      <c r="G34" s="94"/>
      <c r="H34" s="95"/>
      <c r="I34" s="2"/>
    </row>
    <row r="35" spans="1:14" ht="17.25" customHeight="1" x14ac:dyDescent="0.2">
      <c r="B35" s="18"/>
      <c r="C35" s="18"/>
      <c r="D35" s="18"/>
      <c r="E35" s="18"/>
      <c r="F35" s="19"/>
      <c r="G35" s="21" t="e">
        <f>ROUND(E35*#REF!,0)</f>
        <v>#REF!</v>
      </c>
      <c r="H35" s="22"/>
      <c r="I35" s="2"/>
    </row>
    <row r="36" spans="1:14" ht="18.75" customHeight="1" x14ac:dyDescent="0.2">
      <c r="B36" s="121" t="s">
        <v>520</v>
      </c>
      <c r="C36" s="121"/>
      <c r="D36" s="121"/>
      <c r="E36" s="121"/>
      <c r="F36" s="121"/>
      <c r="I36" s="2"/>
    </row>
    <row r="37" spans="1:14" ht="18.75" customHeight="1" x14ac:dyDescent="0.2">
      <c r="B37" s="121"/>
      <c r="C37" s="121"/>
      <c r="D37" s="121"/>
      <c r="E37" s="121"/>
      <c r="F37" s="121"/>
      <c r="G37" s="23"/>
      <c r="H37" s="24"/>
      <c r="I37" s="2"/>
    </row>
    <row r="38" spans="1:14" ht="18.75" customHeight="1" x14ac:dyDescent="0.2">
      <c r="B38" s="121"/>
      <c r="C38" s="121"/>
      <c r="D38" s="121"/>
      <c r="E38" s="121"/>
      <c r="F38" s="121"/>
      <c r="G38" s="23"/>
      <c r="H38" s="25"/>
      <c r="I38" s="2"/>
    </row>
    <row r="39" spans="1:14" ht="22.5" customHeight="1" x14ac:dyDescent="0.2">
      <c r="B39" s="121"/>
      <c r="C39" s="121"/>
      <c r="D39" s="121"/>
      <c r="E39" s="121"/>
      <c r="F39" s="121"/>
      <c r="G39" s="23"/>
      <c r="H39" s="24"/>
      <c r="I39" s="2"/>
      <c r="L39" s="26"/>
      <c r="M39" s="26"/>
      <c r="N39" s="26"/>
    </row>
    <row r="40" spans="1:14" s="26" customFormat="1" ht="20.149999999999999" customHeight="1" x14ac:dyDescent="0.2">
      <c r="A40" s="27"/>
      <c r="B40" s="121"/>
      <c r="C40" s="121"/>
      <c r="D40" s="121"/>
      <c r="E40" s="121"/>
      <c r="F40" s="121"/>
      <c r="G40" s="23" t="s">
        <v>17</v>
      </c>
      <c r="H40" s="24" t="e">
        <f>SUM(#REF!)</f>
        <v>#REF!</v>
      </c>
    </row>
    <row r="42" spans="1:14" s="26" customFormat="1" ht="20.149999999999999" customHeight="1" x14ac:dyDescent="0.2">
      <c r="A42" s="27"/>
      <c r="B42" s="26" t="s">
        <v>943</v>
      </c>
    </row>
    <row r="43" spans="1:14" s="26" customFormat="1" ht="9.75" customHeight="1" thickBot="1" x14ac:dyDescent="0.25">
      <c r="A43" s="27"/>
    </row>
    <row r="44" spans="1:14" s="26" customFormat="1" ht="20.149999999999999" customHeight="1" x14ac:dyDescent="0.2">
      <c r="A44" s="27"/>
      <c r="B44" s="88" t="s">
        <v>939</v>
      </c>
      <c r="C44" s="80" t="s">
        <v>941</v>
      </c>
      <c r="D44" s="75"/>
      <c r="E44" s="75"/>
      <c r="F44" s="75"/>
      <c r="G44" s="76"/>
      <c r="L44" s="1"/>
      <c r="M44" s="1"/>
      <c r="N44" s="1"/>
    </row>
    <row r="45" spans="1:14" x14ac:dyDescent="0.2">
      <c r="B45" s="89" t="s">
        <v>940</v>
      </c>
      <c r="C45" s="81"/>
      <c r="D45" s="74"/>
      <c r="E45" s="74"/>
      <c r="F45" s="74"/>
      <c r="G45" s="77"/>
    </row>
    <row r="46" spans="1:14" x14ac:dyDescent="0.2">
      <c r="B46" s="81" t="s">
        <v>936</v>
      </c>
      <c r="C46" s="81"/>
      <c r="D46" s="74"/>
      <c r="E46" s="74"/>
      <c r="F46" s="74"/>
      <c r="G46" s="77"/>
    </row>
    <row r="47" spans="1:14" x14ac:dyDescent="0.2">
      <c r="B47" s="81" t="s">
        <v>937</v>
      </c>
      <c r="C47" s="81"/>
      <c r="D47" s="74"/>
      <c r="E47" s="74"/>
      <c r="F47" s="74"/>
      <c r="G47" s="77"/>
    </row>
    <row r="48" spans="1:14" ht="18" thickBot="1" x14ac:dyDescent="0.25">
      <c r="B48" s="82" t="s">
        <v>938</v>
      </c>
      <c r="C48" s="82"/>
      <c r="D48" s="78"/>
      <c r="E48" s="78"/>
      <c r="F48" s="78"/>
      <c r="G48" s="79"/>
    </row>
  </sheetData>
  <mergeCells count="15">
    <mergeCell ref="G1:H1"/>
    <mergeCell ref="K3:K4"/>
    <mergeCell ref="B1:F1"/>
    <mergeCell ref="L6:L7"/>
    <mergeCell ref="K6:K7"/>
    <mergeCell ref="J6:J7"/>
    <mergeCell ref="C9:E9"/>
    <mergeCell ref="C10:E10"/>
    <mergeCell ref="C11:E11"/>
    <mergeCell ref="B7:C7"/>
    <mergeCell ref="G14:H14"/>
    <mergeCell ref="C12:E12"/>
    <mergeCell ref="B15:H15"/>
    <mergeCell ref="B34:C34"/>
    <mergeCell ref="B36:F40"/>
  </mergeCells>
  <phoneticPr fontId="5"/>
  <dataValidations count="2">
    <dataValidation type="list" allowBlank="1" showInputMessage="1" showErrorMessage="1" sqref="C11:E11" xr:uid="{00000000-0002-0000-0000-000000000000}">
      <formula1>"引き取り,軒先渡し,開梱設置,大川渡し"</formula1>
    </dataValidation>
    <dataValidation type="list" allowBlank="1" showInputMessage="1" showErrorMessage="1" sqref="C10:E10" xr:uid="{00000000-0002-0000-0000-000001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ageMargins left="0.7" right="0.7" top="0.75" bottom="0.75" header="0.3" footer="0.3"/>
  <pageSetup paperSize="9" scale="81" orientation="portrait" r:id="rId1"/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91428CE-AE5B-4EC7-A16D-4ED6B32CC3EE}">
          <x14:formula1>
            <xm:f>商品価格!$K$2:$BI$2</xm:f>
          </x14:formula1>
          <xm:sqref>B16:B33</xm:sqref>
        </x14:dataValidation>
        <x14:dataValidation type="list" allowBlank="1" showInputMessage="1" showErrorMessage="1" xr:uid="{37907652-E189-4990-879E-51FCCE108FDC}">
          <x14:formula1>
            <xm:f>OFFSET(商品価格!$K$3,,MATCH(B16,商品価格!$K$2:$BI$2,0)-1,65)</xm:f>
          </x14:formula1>
          <xm:sqref>C16:C33</xm:sqref>
        </x14:dataValidation>
        <x14:dataValidation type="list" allowBlank="1" showInputMessage="1" showErrorMessage="1" xr:uid="{061349DC-CD4F-47C4-8905-440EAC29A0E1}">
          <x14:formula1>
            <xm:f>OFFSET(商品価格!$K$70,,MATCH(B16,商品価格!$K$2:$BI$2,0)-1,4)</xm:f>
          </x14:formula1>
          <xm:sqref>D16:D34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8"/>
  <sheetViews>
    <sheetView showZeros="0" view="pageBreakPreview" zoomScale="86" zoomScaleNormal="100" zoomScaleSheetLayoutView="86" workbookViewId="0">
      <selection activeCell="L8" sqref="L8"/>
    </sheetView>
  </sheetViews>
  <sheetFormatPr defaultColWidth="8.90625" defaultRowHeight="17.5" x14ac:dyDescent="0.2"/>
  <cols>
    <col min="1" max="1" width="8.453125" style="1" customWidth="1"/>
    <col min="2" max="2" width="17.36328125" style="1" customWidth="1"/>
    <col min="3" max="3" width="26.6328125" style="1" customWidth="1"/>
    <col min="4" max="4" width="6.81640625" style="1" customWidth="1"/>
    <col min="5" max="6" width="6.6328125" style="1" customWidth="1"/>
    <col min="7" max="7" width="10" style="1" customWidth="1"/>
    <col min="8" max="8" width="10.08984375" style="1" customWidth="1"/>
    <col min="9" max="9" width="11.6328125" style="1" customWidth="1"/>
    <col min="10" max="10" width="15" style="1" customWidth="1"/>
    <col min="11" max="11" width="1.08984375" style="1" customWidth="1"/>
    <col min="12" max="12" width="17" style="1" customWidth="1"/>
    <col min="13" max="13" width="12.453125" style="1" customWidth="1"/>
    <col min="14" max="257" width="8.90625" style="1"/>
    <col min="258" max="258" width="1.08984375" style="1" customWidth="1"/>
    <col min="259" max="259" width="8.90625" style="1"/>
    <col min="260" max="260" width="25.08984375" style="1" customWidth="1"/>
    <col min="261" max="261" width="9" style="1" customWidth="1"/>
    <col min="262" max="262" width="6.6328125" style="1" customWidth="1"/>
    <col min="263" max="263" width="10" style="1" customWidth="1"/>
    <col min="264" max="264" width="10.08984375" style="1" customWidth="1"/>
    <col min="265" max="265" width="11.6328125" style="1" customWidth="1"/>
    <col min="266" max="266" width="17.6328125" style="1" customWidth="1"/>
    <col min="267" max="267" width="1.08984375" style="1" customWidth="1"/>
    <col min="268" max="513" width="8.90625" style="1"/>
    <col min="514" max="514" width="1.08984375" style="1" customWidth="1"/>
    <col min="515" max="515" width="8.90625" style="1"/>
    <col min="516" max="516" width="25.08984375" style="1" customWidth="1"/>
    <col min="517" max="517" width="9" style="1" customWidth="1"/>
    <col min="518" max="518" width="6.6328125" style="1" customWidth="1"/>
    <col min="519" max="519" width="10" style="1" customWidth="1"/>
    <col min="520" max="520" width="10.08984375" style="1" customWidth="1"/>
    <col min="521" max="521" width="11.6328125" style="1" customWidth="1"/>
    <col min="522" max="522" width="17.6328125" style="1" customWidth="1"/>
    <col min="523" max="523" width="1.08984375" style="1" customWidth="1"/>
    <col min="524" max="769" width="8.90625" style="1"/>
    <col min="770" max="770" width="1.08984375" style="1" customWidth="1"/>
    <col min="771" max="771" width="8.90625" style="1"/>
    <col min="772" max="772" width="25.08984375" style="1" customWidth="1"/>
    <col min="773" max="773" width="9" style="1" customWidth="1"/>
    <col min="774" max="774" width="6.6328125" style="1" customWidth="1"/>
    <col min="775" max="775" width="10" style="1" customWidth="1"/>
    <col min="776" max="776" width="10.08984375" style="1" customWidth="1"/>
    <col min="777" max="777" width="11.6328125" style="1" customWidth="1"/>
    <col min="778" max="778" width="17.6328125" style="1" customWidth="1"/>
    <col min="779" max="779" width="1.08984375" style="1" customWidth="1"/>
    <col min="780" max="1025" width="8.90625" style="1"/>
    <col min="1026" max="1026" width="1.08984375" style="1" customWidth="1"/>
    <col min="1027" max="1027" width="8.90625" style="1"/>
    <col min="1028" max="1028" width="25.08984375" style="1" customWidth="1"/>
    <col min="1029" max="1029" width="9" style="1" customWidth="1"/>
    <col min="1030" max="1030" width="6.6328125" style="1" customWidth="1"/>
    <col min="1031" max="1031" width="10" style="1" customWidth="1"/>
    <col min="1032" max="1032" width="10.08984375" style="1" customWidth="1"/>
    <col min="1033" max="1033" width="11.6328125" style="1" customWidth="1"/>
    <col min="1034" max="1034" width="17.6328125" style="1" customWidth="1"/>
    <col min="1035" max="1035" width="1.08984375" style="1" customWidth="1"/>
    <col min="1036" max="1281" width="8.90625" style="1"/>
    <col min="1282" max="1282" width="1.08984375" style="1" customWidth="1"/>
    <col min="1283" max="1283" width="8.90625" style="1"/>
    <col min="1284" max="1284" width="25.08984375" style="1" customWidth="1"/>
    <col min="1285" max="1285" width="9" style="1" customWidth="1"/>
    <col min="1286" max="1286" width="6.6328125" style="1" customWidth="1"/>
    <col min="1287" max="1287" width="10" style="1" customWidth="1"/>
    <col min="1288" max="1288" width="10.08984375" style="1" customWidth="1"/>
    <col min="1289" max="1289" width="11.6328125" style="1" customWidth="1"/>
    <col min="1290" max="1290" width="17.6328125" style="1" customWidth="1"/>
    <col min="1291" max="1291" width="1.08984375" style="1" customWidth="1"/>
    <col min="1292" max="1537" width="8.90625" style="1"/>
    <col min="1538" max="1538" width="1.08984375" style="1" customWidth="1"/>
    <col min="1539" max="1539" width="8.90625" style="1"/>
    <col min="1540" max="1540" width="25.08984375" style="1" customWidth="1"/>
    <col min="1541" max="1541" width="9" style="1" customWidth="1"/>
    <col min="1542" max="1542" width="6.6328125" style="1" customWidth="1"/>
    <col min="1543" max="1543" width="10" style="1" customWidth="1"/>
    <col min="1544" max="1544" width="10.08984375" style="1" customWidth="1"/>
    <col min="1545" max="1545" width="11.6328125" style="1" customWidth="1"/>
    <col min="1546" max="1546" width="17.6328125" style="1" customWidth="1"/>
    <col min="1547" max="1547" width="1.08984375" style="1" customWidth="1"/>
    <col min="1548" max="1793" width="8.90625" style="1"/>
    <col min="1794" max="1794" width="1.08984375" style="1" customWidth="1"/>
    <col min="1795" max="1795" width="8.90625" style="1"/>
    <col min="1796" max="1796" width="25.08984375" style="1" customWidth="1"/>
    <col min="1797" max="1797" width="9" style="1" customWidth="1"/>
    <col min="1798" max="1798" width="6.6328125" style="1" customWidth="1"/>
    <col min="1799" max="1799" width="10" style="1" customWidth="1"/>
    <col min="1800" max="1800" width="10.08984375" style="1" customWidth="1"/>
    <col min="1801" max="1801" width="11.6328125" style="1" customWidth="1"/>
    <col min="1802" max="1802" width="17.6328125" style="1" customWidth="1"/>
    <col min="1803" max="1803" width="1.08984375" style="1" customWidth="1"/>
    <col min="1804" max="2049" width="8.90625" style="1"/>
    <col min="2050" max="2050" width="1.08984375" style="1" customWidth="1"/>
    <col min="2051" max="2051" width="8.90625" style="1"/>
    <col min="2052" max="2052" width="25.08984375" style="1" customWidth="1"/>
    <col min="2053" max="2053" width="9" style="1" customWidth="1"/>
    <col min="2054" max="2054" width="6.6328125" style="1" customWidth="1"/>
    <col min="2055" max="2055" width="10" style="1" customWidth="1"/>
    <col min="2056" max="2056" width="10.08984375" style="1" customWidth="1"/>
    <col min="2057" max="2057" width="11.6328125" style="1" customWidth="1"/>
    <col min="2058" max="2058" width="17.6328125" style="1" customWidth="1"/>
    <col min="2059" max="2059" width="1.08984375" style="1" customWidth="1"/>
    <col min="2060" max="2305" width="8.90625" style="1"/>
    <col min="2306" max="2306" width="1.08984375" style="1" customWidth="1"/>
    <col min="2307" max="2307" width="8.90625" style="1"/>
    <col min="2308" max="2308" width="25.08984375" style="1" customWidth="1"/>
    <col min="2309" max="2309" width="9" style="1" customWidth="1"/>
    <col min="2310" max="2310" width="6.6328125" style="1" customWidth="1"/>
    <col min="2311" max="2311" width="10" style="1" customWidth="1"/>
    <col min="2312" max="2312" width="10.08984375" style="1" customWidth="1"/>
    <col min="2313" max="2313" width="11.6328125" style="1" customWidth="1"/>
    <col min="2314" max="2314" width="17.6328125" style="1" customWidth="1"/>
    <col min="2315" max="2315" width="1.08984375" style="1" customWidth="1"/>
    <col min="2316" max="2561" width="8.90625" style="1"/>
    <col min="2562" max="2562" width="1.08984375" style="1" customWidth="1"/>
    <col min="2563" max="2563" width="8.90625" style="1"/>
    <col min="2564" max="2564" width="25.08984375" style="1" customWidth="1"/>
    <col min="2565" max="2565" width="9" style="1" customWidth="1"/>
    <col min="2566" max="2566" width="6.6328125" style="1" customWidth="1"/>
    <col min="2567" max="2567" width="10" style="1" customWidth="1"/>
    <col min="2568" max="2568" width="10.08984375" style="1" customWidth="1"/>
    <col min="2569" max="2569" width="11.6328125" style="1" customWidth="1"/>
    <col min="2570" max="2570" width="17.6328125" style="1" customWidth="1"/>
    <col min="2571" max="2571" width="1.08984375" style="1" customWidth="1"/>
    <col min="2572" max="2817" width="8.90625" style="1"/>
    <col min="2818" max="2818" width="1.08984375" style="1" customWidth="1"/>
    <col min="2819" max="2819" width="8.90625" style="1"/>
    <col min="2820" max="2820" width="25.08984375" style="1" customWidth="1"/>
    <col min="2821" max="2821" width="9" style="1" customWidth="1"/>
    <col min="2822" max="2822" width="6.6328125" style="1" customWidth="1"/>
    <col min="2823" max="2823" width="10" style="1" customWidth="1"/>
    <col min="2824" max="2824" width="10.08984375" style="1" customWidth="1"/>
    <col min="2825" max="2825" width="11.6328125" style="1" customWidth="1"/>
    <col min="2826" max="2826" width="17.6328125" style="1" customWidth="1"/>
    <col min="2827" max="2827" width="1.08984375" style="1" customWidth="1"/>
    <col min="2828" max="3073" width="8.90625" style="1"/>
    <col min="3074" max="3074" width="1.08984375" style="1" customWidth="1"/>
    <col min="3075" max="3075" width="8.90625" style="1"/>
    <col min="3076" max="3076" width="25.08984375" style="1" customWidth="1"/>
    <col min="3077" max="3077" width="9" style="1" customWidth="1"/>
    <col min="3078" max="3078" width="6.6328125" style="1" customWidth="1"/>
    <col min="3079" max="3079" width="10" style="1" customWidth="1"/>
    <col min="3080" max="3080" width="10.08984375" style="1" customWidth="1"/>
    <col min="3081" max="3081" width="11.6328125" style="1" customWidth="1"/>
    <col min="3082" max="3082" width="17.6328125" style="1" customWidth="1"/>
    <col min="3083" max="3083" width="1.08984375" style="1" customWidth="1"/>
    <col min="3084" max="3329" width="8.90625" style="1"/>
    <col min="3330" max="3330" width="1.08984375" style="1" customWidth="1"/>
    <col min="3331" max="3331" width="8.90625" style="1"/>
    <col min="3332" max="3332" width="25.08984375" style="1" customWidth="1"/>
    <col min="3333" max="3333" width="9" style="1" customWidth="1"/>
    <col min="3334" max="3334" width="6.6328125" style="1" customWidth="1"/>
    <col min="3335" max="3335" width="10" style="1" customWidth="1"/>
    <col min="3336" max="3336" width="10.08984375" style="1" customWidth="1"/>
    <col min="3337" max="3337" width="11.6328125" style="1" customWidth="1"/>
    <col min="3338" max="3338" width="17.6328125" style="1" customWidth="1"/>
    <col min="3339" max="3339" width="1.08984375" style="1" customWidth="1"/>
    <col min="3340" max="3585" width="8.90625" style="1"/>
    <col min="3586" max="3586" width="1.08984375" style="1" customWidth="1"/>
    <col min="3587" max="3587" width="8.90625" style="1"/>
    <col min="3588" max="3588" width="25.08984375" style="1" customWidth="1"/>
    <col min="3589" max="3589" width="9" style="1" customWidth="1"/>
    <col min="3590" max="3590" width="6.6328125" style="1" customWidth="1"/>
    <col min="3591" max="3591" width="10" style="1" customWidth="1"/>
    <col min="3592" max="3592" width="10.08984375" style="1" customWidth="1"/>
    <col min="3593" max="3593" width="11.6328125" style="1" customWidth="1"/>
    <col min="3594" max="3594" width="17.6328125" style="1" customWidth="1"/>
    <col min="3595" max="3595" width="1.08984375" style="1" customWidth="1"/>
    <col min="3596" max="3841" width="8.90625" style="1"/>
    <col min="3842" max="3842" width="1.08984375" style="1" customWidth="1"/>
    <col min="3843" max="3843" width="8.90625" style="1"/>
    <col min="3844" max="3844" width="25.08984375" style="1" customWidth="1"/>
    <col min="3845" max="3845" width="9" style="1" customWidth="1"/>
    <col min="3846" max="3846" width="6.6328125" style="1" customWidth="1"/>
    <col min="3847" max="3847" width="10" style="1" customWidth="1"/>
    <col min="3848" max="3848" width="10.08984375" style="1" customWidth="1"/>
    <col min="3849" max="3849" width="11.6328125" style="1" customWidth="1"/>
    <col min="3850" max="3850" width="17.6328125" style="1" customWidth="1"/>
    <col min="3851" max="3851" width="1.08984375" style="1" customWidth="1"/>
    <col min="3852" max="4097" width="8.90625" style="1"/>
    <col min="4098" max="4098" width="1.08984375" style="1" customWidth="1"/>
    <col min="4099" max="4099" width="8.90625" style="1"/>
    <col min="4100" max="4100" width="25.08984375" style="1" customWidth="1"/>
    <col min="4101" max="4101" width="9" style="1" customWidth="1"/>
    <col min="4102" max="4102" width="6.6328125" style="1" customWidth="1"/>
    <col min="4103" max="4103" width="10" style="1" customWidth="1"/>
    <col min="4104" max="4104" width="10.08984375" style="1" customWidth="1"/>
    <col min="4105" max="4105" width="11.6328125" style="1" customWidth="1"/>
    <col min="4106" max="4106" width="17.6328125" style="1" customWidth="1"/>
    <col min="4107" max="4107" width="1.08984375" style="1" customWidth="1"/>
    <col min="4108" max="4353" width="8.90625" style="1"/>
    <col min="4354" max="4354" width="1.08984375" style="1" customWidth="1"/>
    <col min="4355" max="4355" width="8.90625" style="1"/>
    <col min="4356" max="4356" width="25.08984375" style="1" customWidth="1"/>
    <col min="4357" max="4357" width="9" style="1" customWidth="1"/>
    <col min="4358" max="4358" width="6.6328125" style="1" customWidth="1"/>
    <col min="4359" max="4359" width="10" style="1" customWidth="1"/>
    <col min="4360" max="4360" width="10.08984375" style="1" customWidth="1"/>
    <col min="4361" max="4361" width="11.6328125" style="1" customWidth="1"/>
    <col min="4362" max="4362" width="17.6328125" style="1" customWidth="1"/>
    <col min="4363" max="4363" width="1.08984375" style="1" customWidth="1"/>
    <col min="4364" max="4609" width="8.90625" style="1"/>
    <col min="4610" max="4610" width="1.08984375" style="1" customWidth="1"/>
    <col min="4611" max="4611" width="8.90625" style="1"/>
    <col min="4612" max="4612" width="25.08984375" style="1" customWidth="1"/>
    <col min="4613" max="4613" width="9" style="1" customWidth="1"/>
    <col min="4614" max="4614" width="6.6328125" style="1" customWidth="1"/>
    <col min="4615" max="4615" width="10" style="1" customWidth="1"/>
    <col min="4616" max="4616" width="10.08984375" style="1" customWidth="1"/>
    <col min="4617" max="4617" width="11.6328125" style="1" customWidth="1"/>
    <col min="4618" max="4618" width="17.6328125" style="1" customWidth="1"/>
    <col min="4619" max="4619" width="1.08984375" style="1" customWidth="1"/>
    <col min="4620" max="4865" width="8.90625" style="1"/>
    <col min="4866" max="4866" width="1.08984375" style="1" customWidth="1"/>
    <col min="4867" max="4867" width="8.90625" style="1"/>
    <col min="4868" max="4868" width="25.08984375" style="1" customWidth="1"/>
    <col min="4869" max="4869" width="9" style="1" customWidth="1"/>
    <col min="4870" max="4870" width="6.6328125" style="1" customWidth="1"/>
    <col min="4871" max="4871" width="10" style="1" customWidth="1"/>
    <col min="4872" max="4872" width="10.08984375" style="1" customWidth="1"/>
    <col min="4873" max="4873" width="11.6328125" style="1" customWidth="1"/>
    <col min="4874" max="4874" width="17.6328125" style="1" customWidth="1"/>
    <col min="4875" max="4875" width="1.08984375" style="1" customWidth="1"/>
    <col min="4876" max="5121" width="8.90625" style="1"/>
    <col min="5122" max="5122" width="1.08984375" style="1" customWidth="1"/>
    <col min="5123" max="5123" width="8.90625" style="1"/>
    <col min="5124" max="5124" width="25.08984375" style="1" customWidth="1"/>
    <col min="5125" max="5125" width="9" style="1" customWidth="1"/>
    <col min="5126" max="5126" width="6.6328125" style="1" customWidth="1"/>
    <col min="5127" max="5127" width="10" style="1" customWidth="1"/>
    <col min="5128" max="5128" width="10.08984375" style="1" customWidth="1"/>
    <col min="5129" max="5129" width="11.6328125" style="1" customWidth="1"/>
    <col min="5130" max="5130" width="17.6328125" style="1" customWidth="1"/>
    <col min="5131" max="5131" width="1.08984375" style="1" customWidth="1"/>
    <col min="5132" max="5377" width="8.90625" style="1"/>
    <col min="5378" max="5378" width="1.08984375" style="1" customWidth="1"/>
    <col min="5379" max="5379" width="8.90625" style="1"/>
    <col min="5380" max="5380" width="25.08984375" style="1" customWidth="1"/>
    <col min="5381" max="5381" width="9" style="1" customWidth="1"/>
    <col min="5382" max="5382" width="6.6328125" style="1" customWidth="1"/>
    <col min="5383" max="5383" width="10" style="1" customWidth="1"/>
    <col min="5384" max="5384" width="10.08984375" style="1" customWidth="1"/>
    <col min="5385" max="5385" width="11.6328125" style="1" customWidth="1"/>
    <col min="5386" max="5386" width="17.6328125" style="1" customWidth="1"/>
    <col min="5387" max="5387" width="1.08984375" style="1" customWidth="1"/>
    <col min="5388" max="5633" width="8.90625" style="1"/>
    <col min="5634" max="5634" width="1.08984375" style="1" customWidth="1"/>
    <col min="5635" max="5635" width="8.90625" style="1"/>
    <col min="5636" max="5636" width="25.08984375" style="1" customWidth="1"/>
    <col min="5637" max="5637" width="9" style="1" customWidth="1"/>
    <col min="5638" max="5638" width="6.6328125" style="1" customWidth="1"/>
    <col min="5639" max="5639" width="10" style="1" customWidth="1"/>
    <col min="5640" max="5640" width="10.08984375" style="1" customWidth="1"/>
    <col min="5641" max="5641" width="11.6328125" style="1" customWidth="1"/>
    <col min="5642" max="5642" width="17.6328125" style="1" customWidth="1"/>
    <col min="5643" max="5643" width="1.08984375" style="1" customWidth="1"/>
    <col min="5644" max="5889" width="8.90625" style="1"/>
    <col min="5890" max="5890" width="1.08984375" style="1" customWidth="1"/>
    <col min="5891" max="5891" width="8.90625" style="1"/>
    <col min="5892" max="5892" width="25.08984375" style="1" customWidth="1"/>
    <col min="5893" max="5893" width="9" style="1" customWidth="1"/>
    <col min="5894" max="5894" width="6.6328125" style="1" customWidth="1"/>
    <col min="5895" max="5895" width="10" style="1" customWidth="1"/>
    <col min="5896" max="5896" width="10.08984375" style="1" customWidth="1"/>
    <col min="5897" max="5897" width="11.6328125" style="1" customWidth="1"/>
    <col min="5898" max="5898" width="17.6328125" style="1" customWidth="1"/>
    <col min="5899" max="5899" width="1.08984375" style="1" customWidth="1"/>
    <col min="5900" max="6145" width="8.90625" style="1"/>
    <col min="6146" max="6146" width="1.08984375" style="1" customWidth="1"/>
    <col min="6147" max="6147" width="8.90625" style="1"/>
    <col min="6148" max="6148" width="25.08984375" style="1" customWidth="1"/>
    <col min="6149" max="6149" width="9" style="1" customWidth="1"/>
    <col min="6150" max="6150" width="6.6328125" style="1" customWidth="1"/>
    <col min="6151" max="6151" width="10" style="1" customWidth="1"/>
    <col min="6152" max="6152" width="10.08984375" style="1" customWidth="1"/>
    <col min="6153" max="6153" width="11.6328125" style="1" customWidth="1"/>
    <col min="6154" max="6154" width="17.6328125" style="1" customWidth="1"/>
    <col min="6155" max="6155" width="1.08984375" style="1" customWidth="1"/>
    <col min="6156" max="6401" width="8.90625" style="1"/>
    <col min="6402" max="6402" width="1.08984375" style="1" customWidth="1"/>
    <col min="6403" max="6403" width="8.90625" style="1"/>
    <col min="6404" max="6404" width="25.08984375" style="1" customWidth="1"/>
    <col min="6405" max="6405" width="9" style="1" customWidth="1"/>
    <col min="6406" max="6406" width="6.6328125" style="1" customWidth="1"/>
    <col min="6407" max="6407" width="10" style="1" customWidth="1"/>
    <col min="6408" max="6408" width="10.08984375" style="1" customWidth="1"/>
    <col min="6409" max="6409" width="11.6328125" style="1" customWidth="1"/>
    <col min="6410" max="6410" width="17.6328125" style="1" customWidth="1"/>
    <col min="6411" max="6411" width="1.08984375" style="1" customWidth="1"/>
    <col min="6412" max="6657" width="8.90625" style="1"/>
    <col min="6658" max="6658" width="1.08984375" style="1" customWidth="1"/>
    <col min="6659" max="6659" width="8.90625" style="1"/>
    <col min="6660" max="6660" width="25.08984375" style="1" customWidth="1"/>
    <col min="6661" max="6661" width="9" style="1" customWidth="1"/>
    <col min="6662" max="6662" width="6.6328125" style="1" customWidth="1"/>
    <col min="6663" max="6663" width="10" style="1" customWidth="1"/>
    <col min="6664" max="6664" width="10.08984375" style="1" customWidth="1"/>
    <col min="6665" max="6665" width="11.6328125" style="1" customWidth="1"/>
    <col min="6666" max="6666" width="17.6328125" style="1" customWidth="1"/>
    <col min="6667" max="6667" width="1.08984375" style="1" customWidth="1"/>
    <col min="6668" max="6913" width="8.90625" style="1"/>
    <col min="6914" max="6914" width="1.08984375" style="1" customWidth="1"/>
    <col min="6915" max="6915" width="8.90625" style="1"/>
    <col min="6916" max="6916" width="25.08984375" style="1" customWidth="1"/>
    <col min="6917" max="6917" width="9" style="1" customWidth="1"/>
    <col min="6918" max="6918" width="6.6328125" style="1" customWidth="1"/>
    <col min="6919" max="6919" width="10" style="1" customWidth="1"/>
    <col min="6920" max="6920" width="10.08984375" style="1" customWidth="1"/>
    <col min="6921" max="6921" width="11.6328125" style="1" customWidth="1"/>
    <col min="6922" max="6922" width="17.6328125" style="1" customWidth="1"/>
    <col min="6923" max="6923" width="1.08984375" style="1" customWidth="1"/>
    <col min="6924" max="7169" width="8.90625" style="1"/>
    <col min="7170" max="7170" width="1.08984375" style="1" customWidth="1"/>
    <col min="7171" max="7171" width="8.90625" style="1"/>
    <col min="7172" max="7172" width="25.08984375" style="1" customWidth="1"/>
    <col min="7173" max="7173" width="9" style="1" customWidth="1"/>
    <col min="7174" max="7174" width="6.6328125" style="1" customWidth="1"/>
    <col min="7175" max="7175" width="10" style="1" customWidth="1"/>
    <col min="7176" max="7176" width="10.08984375" style="1" customWidth="1"/>
    <col min="7177" max="7177" width="11.6328125" style="1" customWidth="1"/>
    <col min="7178" max="7178" width="17.6328125" style="1" customWidth="1"/>
    <col min="7179" max="7179" width="1.08984375" style="1" customWidth="1"/>
    <col min="7180" max="7425" width="8.90625" style="1"/>
    <col min="7426" max="7426" width="1.08984375" style="1" customWidth="1"/>
    <col min="7427" max="7427" width="8.90625" style="1"/>
    <col min="7428" max="7428" width="25.08984375" style="1" customWidth="1"/>
    <col min="7429" max="7429" width="9" style="1" customWidth="1"/>
    <col min="7430" max="7430" width="6.6328125" style="1" customWidth="1"/>
    <col min="7431" max="7431" width="10" style="1" customWidth="1"/>
    <col min="7432" max="7432" width="10.08984375" style="1" customWidth="1"/>
    <col min="7433" max="7433" width="11.6328125" style="1" customWidth="1"/>
    <col min="7434" max="7434" width="17.6328125" style="1" customWidth="1"/>
    <col min="7435" max="7435" width="1.08984375" style="1" customWidth="1"/>
    <col min="7436" max="7681" width="8.90625" style="1"/>
    <col min="7682" max="7682" width="1.08984375" style="1" customWidth="1"/>
    <col min="7683" max="7683" width="8.90625" style="1"/>
    <col min="7684" max="7684" width="25.08984375" style="1" customWidth="1"/>
    <col min="7685" max="7685" width="9" style="1" customWidth="1"/>
    <col min="7686" max="7686" width="6.6328125" style="1" customWidth="1"/>
    <col min="7687" max="7687" width="10" style="1" customWidth="1"/>
    <col min="7688" max="7688" width="10.08984375" style="1" customWidth="1"/>
    <col min="7689" max="7689" width="11.6328125" style="1" customWidth="1"/>
    <col min="7690" max="7690" width="17.6328125" style="1" customWidth="1"/>
    <col min="7691" max="7691" width="1.08984375" style="1" customWidth="1"/>
    <col min="7692" max="7937" width="8.90625" style="1"/>
    <col min="7938" max="7938" width="1.08984375" style="1" customWidth="1"/>
    <col min="7939" max="7939" width="8.90625" style="1"/>
    <col min="7940" max="7940" width="25.08984375" style="1" customWidth="1"/>
    <col min="7941" max="7941" width="9" style="1" customWidth="1"/>
    <col min="7942" max="7942" width="6.6328125" style="1" customWidth="1"/>
    <col min="7943" max="7943" width="10" style="1" customWidth="1"/>
    <col min="7944" max="7944" width="10.08984375" style="1" customWidth="1"/>
    <col min="7945" max="7945" width="11.6328125" style="1" customWidth="1"/>
    <col min="7946" max="7946" width="17.6328125" style="1" customWidth="1"/>
    <col min="7947" max="7947" width="1.08984375" style="1" customWidth="1"/>
    <col min="7948" max="8193" width="8.90625" style="1"/>
    <col min="8194" max="8194" width="1.08984375" style="1" customWidth="1"/>
    <col min="8195" max="8195" width="8.90625" style="1"/>
    <col min="8196" max="8196" width="25.08984375" style="1" customWidth="1"/>
    <col min="8197" max="8197" width="9" style="1" customWidth="1"/>
    <col min="8198" max="8198" width="6.6328125" style="1" customWidth="1"/>
    <col min="8199" max="8199" width="10" style="1" customWidth="1"/>
    <col min="8200" max="8200" width="10.08984375" style="1" customWidth="1"/>
    <col min="8201" max="8201" width="11.6328125" style="1" customWidth="1"/>
    <col min="8202" max="8202" width="17.6328125" style="1" customWidth="1"/>
    <col min="8203" max="8203" width="1.08984375" style="1" customWidth="1"/>
    <col min="8204" max="8449" width="8.90625" style="1"/>
    <col min="8450" max="8450" width="1.08984375" style="1" customWidth="1"/>
    <col min="8451" max="8451" width="8.90625" style="1"/>
    <col min="8452" max="8452" width="25.08984375" style="1" customWidth="1"/>
    <col min="8453" max="8453" width="9" style="1" customWidth="1"/>
    <col min="8454" max="8454" width="6.6328125" style="1" customWidth="1"/>
    <col min="8455" max="8455" width="10" style="1" customWidth="1"/>
    <col min="8456" max="8456" width="10.08984375" style="1" customWidth="1"/>
    <col min="8457" max="8457" width="11.6328125" style="1" customWidth="1"/>
    <col min="8458" max="8458" width="17.6328125" style="1" customWidth="1"/>
    <col min="8459" max="8459" width="1.08984375" style="1" customWidth="1"/>
    <col min="8460" max="8705" width="8.90625" style="1"/>
    <col min="8706" max="8706" width="1.08984375" style="1" customWidth="1"/>
    <col min="8707" max="8707" width="8.90625" style="1"/>
    <col min="8708" max="8708" width="25.08984375" style="1" customWidth="1"/>
    <col min="8709" max="8709" width="9" style="1" customWidth="1"/>
    <col min="8710" max="8710" width="6.6328125" style="1" customWidth="1"/>
    <col min="8711" max="8711" width="10" style="1" customWidth="1"/>
    <col min="8712" max="8712" width="10.08984375" style="1" customWidth="1"/>
    <col min="8713" max="8713" width="11.6328125" style="1" customWidth="1"/>
    <col min="8714" max="8714" width="17.6328125" style="1" customWidth="1"/>
    <col min="8715" max="8715" width="1.08984375" style="1" customWidth="1"/>
    <col min="8716" max="8961" width="8.90625" style="1"/>
    <col min="8962" max="8962" width="1.08984375" style="1" customWidth="1"/>
    <col min="8963" max="8963" width="8.90625" style="1"/>
    <col min="8964" max="8964" width="25.08984375" style="1" customWidth="1"/>
    <col min="8965" max="8965" width="9" style="1" customWidth="1"/>
    <col min="8966" max="8966" width="6.6328125" style="1" customWidth="1"/>
    <col min="8967" max="8967" width="10" style="1" customWidth="1"/>
    <col min="8968" max="8968" width="10.08984375" style="1" customWidth="1"/>
    <col min="8969" max="8969" width="11.6328125" style="1" customWidth="1"/>
    <col min="8970" max="8970" width="17.6328125" style="1" customWidth="1"/>
    <col min="8971" max="8971" width="1.08984375" style="1" customWidth="1"/>
    <col min="8972" max="9217" width="8.90625" style="1"/>
    <col min="9218" max="9218" width="1.08984375" style="1" customWidth="1"/>
    <col min="9219" max="9219" width="8.90625" style="1"/>
    <col min="9220" max="9220" width="25.08984375" style="1" customWidth="1"/>
    <col min="9221" max="9221" width="9" style="1" customWidth="1"/>
    <col min="9222" max="9222" width="6.6328125" style="1" customWidth="1"/>
    <col min="9223" max="9223" width="10" style="1" customWidth="1"/>
    <col min="9224" max="9224" width="10.08984375" style="1" customWidth="1"/>
    <col min="9225" max="9225" width="11.6328125" style="1" customWidth="1"/>
    <col min="9226" max="9226" width="17.6328125" style="1" customWidth="1"/>
    <col min="9227" max="9227" width="1.08984375" style="1" customWidth="1"/>
    <col min="9228" max="9473" width="8.90625" style="1"/>
    <col min="9474" max="9474" width="1.08984375" style="1" customWidth="1"/>
    <col min="9475" max="9475" width="8.90625" style="1"/>
    <col min="9476" max="9476" width="25.08984375" style="1" customWidth="1"/>
    <col min="9477" max="9477" width="9" style="1" customWidth="1"/>
    <col min="9478" max="9478" width="6.6328125" style="1" customWidth="1"/>
    <col min="9479" max="9479" width="10" style="1" customWidth="1"/>
    <col min="9480" max="9480" width="10.08984375" style="1" customWidth="1"/>
    <col min="9481" max="9481" width="11.6328125" style="1" customWidth="1"/>
    <col min="9482" max="9482" width="17.6328125" style="1" customWidth="1"/>
    <col min="9483" max="9483" width="1.08984375" style="1" customWidth="1"/>
    <col min="9484" max="9729" width="8.90625" style="1"/>
    <col min="9730" max="9730" width="1.08984375" style="1" customWidth="1"/>
    <col min="9731" max="9731" width="8.90625" style="1"/>
    <col min="9732" max="9732" width="25.08984375" style="1" customWidth="1"/>
    <col min="9733" max="9733" width="9" style="1" customWidth="1"/>
    <col min="9734" max="9734" width="6.6328125" style="1" customWidth="1"/>
    <col min="9735" max="9735" width="10" style="1" customWidth="1"/>
    <col min="9736" max="9736" width="10.08984375" style="1" customWidth="1"/>
    <col min="9737" max="9737" width="11.6328125" style="1" customWidth="1"/>
    <col min="9738" max="9738" width="17.6328125" style="1" customWidth="1"/>
    <col min="9739" max="9739" width="1.08984375" style="1" customWidth="1"/>
    <col min="9740" max="9985" width="8.90625" style="1"/>
    <col min="9986" max="9986" width="1.08984375" style="1" customWidth="1"/>
    <col min="9987" max="9987" width="8.90625" style="1"/>
    <col min="9988" max="9988" width="25.08984375" style="1" customWidth="1"/>
    <col min="9989" max="9989" width="9" style="1" customWidth="1"/>
    <col min="9990" max="9990" width="6.6328125" style="1" customWidth="1"/>
    <col min="9991" max="9991" width="10" style="1" customWidth="1"/>
    <col min="9992" max="9992" width="10.08984375" style="1" customWidth="1"/>
    <col min="9993" max="9993" width="11.6328125" style="1" customWidth="1"/>
    <col min="9994" max="9994" width="17.6328125" style="1" customWidth="1"/>
    <col min="9995" max="9995" width="1.08984375" style="1" customWidth="1"/>
    <col min="9996" max="10241" width="8.90625" style="1"/>
    <col min="10242" max="10242" width="1.08984375" style="1" customWidth="1"/>
    <col min="10243" max="10243" width="8.90625" style="1"/>
    <col min="10244" max="10244" width="25.08984375" style="1" customWidth="1"/>
    <col min="10245" max="10245" width="9" style="1" customWidth="1"/>
    <col min="10246" max="10246" width="6.6328125" style="1" customWidth="1"/>
    <col min="10247" max="10247" width="10" style="1" customWidth="1"/>
    <col min="10248" max="10248" width="10.08984375" style="1" customWidth="1"/>
    <col min="10249" max="10249" width="11.6328125" style="1" customWidth="1"/>
    <col min="10250" max="10250" width="17.6328125" style="1" customWidth="1"/>
    <col min="10251" max="10251" width="1.08984375" style="1" customWidth="1"/>
    <col min="10252" max="10497" width="8.90625" style="1"/>
    <col min="10498" max="10498" width="1.08984375" style="1" customWidth="1"/>
    <col min="10499" max="10499" width="8.90625" style="1"/>
    <col min="10500" max="10500" width="25.08984375" style="1" customWidth="1"/>
    <col min="10501" max="10501" width="9" style="1" customWidth="1"/>
    <col min="10502" max="10502" width="6.6328125" style="1" customWidth="1"/>
    <col min="10503" max="10503" width="10" style="1" customWidth="1"/>
    <col min="10504" max="10504" width="10.08984375" style="1" customWidth="1"/>
    <col min="10505" max="10505" width="11.6328125" style="1" customWidth="1"/>
    <col min="10506" max="10506" width="17.6328125" style="1" customWidth="1"/>
    <col min="10507" max="10507" width="1.08984375" style="1" customWidth="1"/>
    <col min="10508" max="10753" width="8.90625" style="1"/>
    <col min="10754" max="10754" width="1.08984375" style="1" customWidth="1"/>
    <col min="10755" max="10755" width="8.90625" style="1"/>
    <col min="10756" max="10756" width="25.08984375" style="1" customWidth="1"/>
    <col min="10757" max="10757" width="9" style="1" customWidth="1"/>
    <col min="10758" max="10758" width="6.6328125" style="1" customWidth="1"/>
    <col min="10759" max="10759" width="10" style="1" customWidth="1"/>
    <col min="10760" max="10760" width="10.08984375" style="1" customWidth="1"/>
    <col min="10761" max="10761" width="11.6328125" style="1" customWidth="1"/>
    <col min="10762" max="10762" width="17.6328125" style="1" customWidth="1"/>
    <col min="10763" max="10763" width="1.08984375" style="1" customWidth="1"/>
    <col min="10764" max="11009" width="8.90625" style="1"/>
    <col min="11010" max="11010" width="1.08984375" style="1" customWidth="1"/>
    <col min="11011" max="11011" width="8.90625" style="1"/>
    <col min="11012" max="11012" width="25.08984375" style="1" customWidth="1"/>
    <col min="11013" max="11013" width="9" style="1" customWidth="1"/>
    <col min="11014" max="11014" width="6.6328125" style="1" customWidth="1"/>
    <col min="11015" max="11015" width="10" style="1" customWidth="1"/>
    <col min="11016" max="11016" width="10.08984375" style="1" customWidth="1"/>
    <col min="11017" max="11017" width="11.6328125" style="1" customWidth="1"/>
    <col min="11018" max="11018" width="17.6328125" style="1" customWidth="1"/>
    <col min="11019" max="11019" width="1.08984375" style="1" customWidth="1"/>
    <col min="11020" max="11265" width="8.90625" style="1"/>
    <col min="11266" max="11266" width="1.08984375" style="1" customWidth="1"/>
    <col min="11267" max="11267" width="8.90625" style="1"/>
    <col min="11268" max="11268" width="25.08984375" style="1" customWidth="1"/>
    <col min="11269" max="11269" width="9" style="1" customWidth="1"/>
    <col min="11270" max="11270" width="6.6328125" style="1" customWidth="1"/>
    <col min="11271" max="11271" width="10" style="1" customWidth="1"/>
    <col min="11272" max="11272" width="10.08984375" style="1" customWidth="1"/>
    <col min="11273" max="11273" width="11.6328125" style="1" customWidth="1"/>
    <col min="11274" max="11274" width="17.6328125" style="1" customWidth="1"/>
    <col min="11275" max="11275" width="1.08984375" style="1" customWidth="1"/>
    <col min="11276" max="11521" width="8.90625" style="1"/>
    <col min="11522" max="11522" width="1.08984375" style="1" customWidth="1"/>
    <col min="11523" max="11523" width="8.90625" style="1"/>
    <col min="11524" max="11524" width="25.08984375" style="1" customWidth="1"/>
    <col min="11525" max="11525" width="9" style="1" customWidth="1"/>
    <col min="11526" max="11526" width="6.6328125" style="1" customWidth="1"/>
    <col min="11527" max="11527" width="10" style="1" customWidth="1"/>
    <col min="11528" max="11528" width="10.08984375" style="1" customWidth="1"/>
    <col min="11529" max="11529" width="11.6328125" style="1" customWidth="1"/>
    <col min="11530" max="11530" width="17.6328125" style="1" customWidth="1"/>
    <col min="11531" max="11531" width="1.08984375" style="1" customWidth="1"/>
    <col min="11532" max="11777" width="8.90625" style="1"/>
    <col min="11778" max="11778" width="1.08984375" style="1" customWidth="1"/>
    <col min="11779" max="11779" width="8.90625" style="1"/>
    <col min="11780" max="11780" width="25.08984375" style="1" customWidth="1"/>
    <col min="11781" max="11781" width="9" style="1" customWidth="1"/>
    <col min="11782" max="11782" width="6.6328125" style="1" customWidth="1"/>
    <col min="11783" max="11783" width="10" style="1" customWidth="1"/>
    <col min="11784" max="11784" width="10.08984375" style="1" customWidth="1"/>
    <col min="11785" max="11785" width="11.6328125" style="1" customWidth="1"/>
    <col min="11786" max="11786" width="17.6328125" style="1" customWidth="1"/>
    <col min="11787" max="11787" width="1.08984375" style="1" customWidth="1"/>
    <col min="11788" max="12033" width="8.90625" style="1"/>
    <col min="12034" max="12034" width="1.08984375" style="1" customWidth="1"/>
    <col min="12035" max="12035" width="8.90625" style="1"/>
    <col min="12036" max="12036" width="25.08984375" style="1" customWidth="1"/>
    <col min="12037" max="12037" width="9" style="1" customWidth="1"/>
    <col min="12038" max="12038" width="6.6328125" style="1" customWidth="1"/>
    <col min="12039" max="12039" width="10" style="1" customWidth="1"/>
    <col min="12040" max="12040" width="10.08984375" style="1" customWidth="1"/>
    <col min="12041" max="12041" width="11.6328125" style="1" customWidth="1"/>
    <col min="12042" max="12042" width="17.6328125" style="1" customWidth="1"/>
    <col min="12043" max="12043" width="1.08984375" style="1" customWidth="1"/>
    <col min="12044" max="12289" width="8.90625" style="1"/>
    <col min="12290" max="12290" width="1.08984375" style="1" customWidth="1"/>
    <col min="12291" max="12291" width="8.90625" style="1"/>
    <col min="12292" max="12292" width="25.08984375" style="1" customWidth="1"/>
    <col min="12293" max="12293" width="9" style="1" customWidth="1"/>
    <col min="12294" max="12294" width="6.6328125" style="1" customWidth="1"/>
    <col min="12295" max="12295" width="10" style="1" customWidth="1"/>
    <col min="12296" max="12296" width="10.08984375" style="1" customWidth="1"/>
    <col min="12297" max="12297" width="11.6328125" style="1" customWidth="1"/>
    <col min="12298" max="12298" width="17.6328125" style="1" customWidth="1"/>
    <col min="12299" max="12299" width="1.08984375" style="1" customWidth="1"/>
    <col min="12300" max="12545" width="8.90625" style="1"/>
    <col min="12546" max="12546" width="1.08984375" style="1" customWidth="1"/>
    <col min="12547" max="12547" width="8.90625" style="1"/>
    <col min="12548" max="12548" width="25.08984375" style="1" customWidth="1"/>
    <col min="12549" max="12549" width="9" style="1" customWidth="1"/>
    <col min="12550" max="12550" width="6.6328125" style="1" customWidth="1"/>
    <col min="12551" max="12551" width="10" style="1" customWidth="1"/>
    <col min="12552" max="12552" width="10.08984375" style="1" customWidth="1"/>
    <col min="12553" max="12553" width="11.6328125" style="1" customWidth="1"/>
    <col min="12554" max="12554" width="17.6328125" style="1" customWidth="1"/>
    <col min="12555" max="12555" width="1.08984375" style="1" customWidth="1"/>
    <col min="12556" max="12801" width="8.90625" style="1"/>
    <col min="12802" max="12802" width="1.08984375" style="1" customWidth="1"/>
    <col min="12803" max="12803" width="8.90625" style="1"/>
    <col min="12804" max="12804" width="25.08984375" style="1" customWidth="1"/>
    <col min="12805" max="12805" width="9" style="1" customWidth="1"/>
    <col min="12806" max="12806" width="6.6328125" style="1" customWidth="1"/>
    <col min="12807" max="12807" width="10" style="1" customWidth="1"/>
    <col min="12808" max="12808" width="10.08984375" style="1" customWidth="1"/>
    <col min="12809" max="12809" width="11.6328125" style="1" customWidth="1"/>
    <col min="12810" max="12810" width="17.6328125" style="1" customWidth="1"/>
    <col min="12811" max="12811" width="1.08984375" style="1" customWidth="1"/>
    <col min="12812" max="13057" width="8.90625" style="1"/>
    <col min="13058" max="13058" width="1.08984375" style="1" customWidth="1"/>
    <col min="13059" max="13059" width="8.90625" style="1"/>
    <col min="13060" max="13060" width="25.08984375" style="1" customWidth="1"/>
    <col min="13061" max="13061" width="9" style="1" customWidth="1"/>
    <col min="13062" max="13062" width="6.6328125" style="1" customWidth="1"/>
    <col min="13063" max="13063" width="10" style="1" customWidth="1"/>
    <col min="13064" max="13064" width="10.08984375" style="1" customWidth="1"/>
    <col min="13065" max="13065" width="11.6328125" style="1" customWidth="1"/>
    <col min="13066" max="13066" width="17.6328125" style="1" customWidth="1"/>
    <col min="13067" max="13067" width="1.08984375" style="1" customWidth="1"/>
    <col min="13068" max="13313" width="8.90625" style="1"/>
    <col min="13314" max="13314" width="1.08984375" style="1" customWidth="1"/>
    <col min="13315" max="13315" width="8.90625" style="1"/>
    <col min="13316" max="13316" width="25.08984375" style="1" customWidth="1"/>
    <col min="13317" max="13317" width="9" style="1" customWidth="1"/>
    <col min="13318" max="13318" width="6.6328125" style="1" customWidth="1"/>
    <col min="13319" max="13319" width="10" style="1" customWidth="1"/>
    <col min="13320" max="13320" width="10.08984375" style="1" customWidth="1"/>
    <col min="13321" max="13321" width="11.6328125" style="1" customWidth="1"/>
    <col min="13322" max="13322" width="17.6328125" style="1" customWidth="1"/>
    <col min="13323" max="13323" width="1.08984375" style="1" customWidth="1"/>
    <col min="13324" max="13569" width="8.90625" style="1"/>
    <col min="13570" max="13570" width="1.08984375" style="1" customWidth="1"/>
    <col min="13571" max="13571" width="8.90625" style="1"/>
    <col min="13572" max="13572" width="25.08984375" style="1" customWidth="1"/>
    <col min="13573" max="13573" width="9" style="1" customWidth="1"/>
    <col min="13574" max="13574" width="6.6328125" style="1" customWidth="1"/>
    <col min="13575" max="13575" width="10" style="1" customWidth="1"/>
    <col min="13576" max="13576" width="10.08984375" style="1" customWidth="1"/>
    <col min="13577" max="13577" width="11.6328125" style="1" customWidth="1"/>
    <col min="13578" max="13578" width="17.6328125" style="1" customWidth="1"/>
    <col min="13579" max="13579" width="1.08984375" style="1" customWidth="1"/>
    <col min="13580" max="13825" width="8.90625" style="1"/>
    <col min="13826" max="13826" width="1.08984375" style="1" customWidth="1"/>
    <col min="13827" max="13827" width="8.90625" style="1"/>
    <col min="13828" max="13828" width="25.08984375" style="1" customWidth="1"/>
    <col min="13829" max="13829" width="9" style="1" customWidth="1"/>
    <col min="13830" max="13830" width="6.6328125" style="1" customWidth="1"/>
    <col min="13831" max="13831" width="10" style="1" customWidth="1"/>
    <col min="13832" max="13832" width="10.08984375" style="1" customWidth="1"/>
    <col min="13833" max="13833" width="11.6328125" style="1" customWidth="1"/>
    <col min="13834" max="13834" width="17.6328125" style="1" customWidth="1"/>
    <col min="13835" max="13835" width="1.08984375" style="1" customWidth="1"/>
    <col min="13836" max="14081" width="8.90625" style="1"/>
    <col min="14082" max="14082" width="1.08984375" style="1" customWidth="1"/>
    <col min="14083" max="14083" width="8.90625" style="1"/>
    <col min="14084" max="14084" width="25.08984375" style="1" customWidth="1"/>
    <col min="14085" max="14085" width="9" style="1" customWidth="1"/>
    <col min="14086" max="14086" width="6.6328125" style="1" customWidth="1"/>
    <col min="14087" max="14087" width="10" style="1" customWidth="1"/>
    <col min="14088" max="14088" width="10.08984375" style="1" customWidth="1"/>
    <col min="14089" max="14089" width="11.6328125" style="1" customWidth="1"/>
    <col min="14090" max="14090" width="17.6328125" style="1" customWidth="1"/>
    <col min="14091" max="14091" width="1.08984375" style="1" customWidth="1"/>
    <col min="14092" max="14337" width="8.90625" style="1"/>
    <col min="14338" max="14338" width="1.08984375" style="1" customWidth="1"/>
    <col min="14339" max="14339" width="8.90625" style="1"/>
    <col min="14340" max="14340" width="25.08984375" style="1" customWidth="1"/>
    <col min="14341" max="14341" width="9" style="1" customWidth="1"/>
    <col min="14342" max="14342" width="6.6328125" style="1" customWidth="1"/>
    <col min="14343" max="14343" width="10" style="1" customWidth="1"/>
    <col min="14344" max="14344" width="10.08984375" style="1" customWidth="1"/>
    <col min="14345" max="14345" width="11.6328125" style="1" customWidth="1"/>
    <col min="14346" max="14346" width="17.6328125" style="1" customWidth="1"/>
    <col min="14347" max="14347" width="1.08984375" style="1" customWidth="1"/>
    <col min="14348" max="14593" width="8.90625" style="1"/>
    <col min="14594" max="14594" width="1.08984375" style="1" customWidth="1"/>
    <col min="14595" max="14595" width="8.90625" style="1"/>
    <col min="14596" max="14596" width="25.08984375" style="1" customWidth="1"/>
    <col min="14597" max="14597" width="9" style="1" customWidth="1"/>
    <col min="14598" max="14598" width="6.6328125" style="1" customWidth="1"/>
    <col min="14599" max="14599" width="10" style="1" customWidth="1"/>
    <col min="14600" max="14600" width="10.08984375" style="1" customWidth="1"/>
    <col min="14601" max="14601" width="11.6328125" style="1" customWidth="1"/>
    <col min="14602" max="14602" width="17.6328125" style="1" customWidth="1"/>
    <col min="14603" max="14603" width="1.08984375" style="1" customWidth="1"/>
    <col min="14604" max="14849" width="8.90625" style="1"/>
    <col min="14850" max="14850" width="1.08984375" style="1" customWidth="1"/>
    <col min="14851" max="14851" width="8.90625" style="1"/>
    <col min="14852" max="14852" width="25.08984375" style="1" customWidth="1"/>
    <col min="14853" max="14853" width="9" style="1" customWidth="1"/>
    <col min="14854" max="14854" width="6.6328125" style="1" customWidth="1"/>
    <col min="14855" max="14855" width="10" style="1" customWidth="1"/>
    <col min="14856" max="14856" width="10.08984375" style="1" customWidth="1"/>
    <col min="14857" max="14857" width="11.6328125" style="1" customWidth="1"/>
    <col min="14858" max="14858" width="17.6328125" style="1" customWidth="1"/>
    <col min="14859" max="14859" width="1.08984375" style="1" customWidth="1"/>
    <col min="14860" max="15105" width="8.90625" style="1"/>
    <col min="15106" max="15106" width="1.08984375" style="1" customWidth="1"/>
    <col min="15107" max="15107" width="8.90625" style="1"/>
    <col min="15108" max="15108" width="25.08984375" style="1" customWidth="1"/>
    <col min="15109" max="15109" width="9" style="1" customWidth="1"/>
    <col min="15110" max="15110" width="6.6328125" style="1" customWidth="1"/>
    <col min="15111" max="15111" width="10" style="1" customWidth="1"/>
    <col min="15112" max="15112" width="10.08984375" style="1" customWidth="1"/>
    <col min="15113" max="15113" width="11.6328125" style="1" customWidth="1"/>
    <col min="15114" max="15114" width="17.6328125" style="1" customWidth="1"/>
    <col min="15115" max="15115" width="1.08984375" style="1" customWidth="1"/>
    <col min="15116" max="15361" width="8.90625" style="1"/>
    <col min="15362" max="15362" width="1.08984375" style="1" customWidth="1"/>
    <col min="15363" max="15363" width="8.90625" style="1"/>
    <col min="15364" max="15364" width="25.08984375" style="1" customWidth="1"/>
    <col min="15365" max="15365" width="9" style="1" customWidth="1"/>
    <col min="15366" max="15366" width="6.6328125" style="1" customWidth="1"/>
    <col min="15367" max="15367" width="10" style="1" customWidth="1"/>
    <col min="15368" max="15368" width="10.08984375" style="1" customWidth="1"/>
    <col min="15369" max="15369" width="11.6328125" style="1" customWidth="1"/>
    <col min="15370" max="15370" width="17.6328125" style="1" customWidth="1"/>
    <col min="15371" max="15371" width="1.08984375" style="1" customWidth="1"/>
    <col min="15372" max="15617" width="8.90625" style="1"/>
    <col min="15618" max="15618" width="1.08984375" style="1" customWidth="1"/>
    <col min="15619" max="15619" width="8.90625" style="1"/>
    <col min="15620" max="15620" width="25.08984375" style="1" customWidth="1"/>
    <col min="15621" max="15621" width="9" style="1" customWidth="1"/>
    <col min="15622" max="15622" width="6.6328125" style="1" customWidth="1"/>
    <col min="15623" max="15623" width="10" style="1" customWidth="1"/>
    <col min="15624" max="15624" width="10.08984375" style="1" customWidth="1"/>
    <col min="15625" max="15625" width="11.6328125" style="1" customWidth="1"/>
    <col min="15626" max="15626" width="17.6328125" style="1" customWidth="1"/>
    <col min="15627" max="15627" width="1.08984375" style="1" customWidth="1"/>
    <col min="15628" max="15873" width="8.90625" style="1"/>
    <col min="15874" max="15874" width="1.08984375" style="1" customWidth="1"/>
    <col min="15875" max="15875" width="8.90625" style="1"/>
    <col min="15876" max="15876" width="25.08984375" style="1" customWidth="1"/>
    <col min="15877" max="15877" width="9" style="1" customWidth="1"/>
    <col min="15878" max="15878" width="6.6328125" style="1" customWidth="1"/>
    <col min="15879" max="15879" width="10" style="1" customWidth="1"/>
    <col min="15880" max="15880" width="10.08984375" style="1" customWidth="1"/>
    <col min="15881" max="15881" width="11.6328125" style="1" customWidth="1"/>
    <col min="15882" max="15882" width="17.6328125" style="1" customWidth="1"/>
    <col min="15883" max="15883" width="1.08984375" style="1" customWidth="1"/>
    <col min="15884" max="16129" width="8.90625" style="1"/>
    <col min="16130" max="16130" width="1.08984375" style="1" customWidth="1"/>
    <col min="16131" max="16131" width="8.90625" style="1"/>
    <col min="16132" max="16132" width="25.08984375" style="1" customWidth="1"/>
    <col min="16133" max="16133" width="9" style="1" customWidth="1"/>
    <col min="16134" max="16134" width="6.6328125" style="1" customWidth="1"/>
    <col min="16135" max="16135" width="10" style="1" customWidth="1"/>
    <col min="16136" max="16136" width="10.08984375" style="1" customWidth="1"/>
    <col min="16137" max="16137" width="11.6328125" style="1" customWidth="1"/>
    <col min="16138" max="16138" width="17.6328125" style="1" customWidth="1"/>
    <col min="16139" max="16139" width="1.08984375" style="1" customWidth="1"/>
    <col min="16140" max="16384" width="8.90625" style="1"/>
  </cols>
  <sheetData>
    <row r="1" spans="2:17" ht="35.25" customHeight="1" thickBot="1" x14ac:dyDescent="1.2">
      <c r="B1" s="130" t="s">
        <v>945</v>
      </c>
      <c r="C1" s="130"/>
      <c r="D1" s="130"/>
      <c r="E1" s="130"/>
      <c r="F1" s="130"/>
      <c r="G1" s="130"/>
      <c r="H1" s="128" t="s">
        <v>0</v>
      </c>
      <c r="I1" s="128"/>
      <c r="J1" s="128"/>
      <c r="K1" s="2"/>
      <c r="L1" s="93"/>
      <c r="M1" s="70"/>
    </row>
    <row r="2" spans="2:17" ht="8.25" customHeight="1" x14ac:dyDescent="0.8">
      <c r="B2" s="71"/>
      <c r="C2" s="71"/>
      <c r="D2" s="66"/>
      <c r="H2" s="3"/>
      <c r="I2" s="3"/>
      <c r="J2" s="3"/>
      <c r="K2" s="2"/>
    </row>
    <row r="3" spans="2:17" ht="25.5" customHeight="1" x14ac:dyDescent="0.8">
      <c r="B3" s="86" t="s">
        <v>931</v>
      </c>
      <c r="C3" s="97" t="s">
        <v>947</v>
      </c>
      <c r="D3" s="4" t="s">
        <v>1</v>
      </c>
      <c r="E3" s="4"/>
      <c r="I3" s="5" t="s">
        <v>2</v>
      </c>
      <c r="J3" s="6"/>
      <c r="K3" s="2"/>
      <c r="L3" s="132"/>
      <c r="M3" s="129"/>
    </row>
    <row r="4" spans="2:17" ht="21.75" customHeight="1" x14ac:dyDescent="0.2">
      <c r="B4" s="87" t="s">
        <v>932</v>
      </c>
      <c r="C4" s="98" t="s">
        <v>948</v>
      </c>
      <c r="D4" s="7" t="s">
        <v>3</v>
      </c>
      <c r="E4" s="7"/>
      <c r="F4" s="7"/>
      <c r="G4" s="7"/>
      <c r="H4" s="7"/>
      <c r="I4" s="5" t="s">
        <v>4</v>
      </c>
      <c r="J4" s="8"/>
      <c r="K4" s="2"/>
      <c r="L4" s="132"/>
      <c r="M4" s="129"/>
    </row>
    <row r="5" spans="2:17" ht="19.5" customHeight="1" x14ac:dyDescent="0.6">
      <c r="I5" s="5" t="s">
        <v>5</v>
      </c>
      <c r="J5" s="9" t="s">
        <v>6</v>
      </c>
      <c r="K5" s="2"/>
    </row>
    <row r="6" spans="2:17" ht="18.75" customHeight="1" x14ac:dyDescent="0.2">
      <c r="B6" s="10" t="s">
        <v>7</v>
      </c>
      <c r="C6" s="10"/>
      <c r="D6" s="10"/>
      <c r="L6" s="131"/>
      <c r="M6" s="131"/>
      <c r="N6" s="131"/>
    </row>
    <row r="7" spans="2:17" ht="18.75" customHeight="1" x14ac:dyDescent="0.2">
      <c r="B7" s="127" t="s">
        <v>8</v>
      </c>
      <c r="C7" s="127"/>
      <c r="D7" s="10"/>
      <c r="H7" s="11" t="s">
        <v>9</v>
      </c>
      <c r="L7" s="131"/>
      <c r="M7" s="131"/>
      <c r="N7" s="131"/>
    </row>
    <row r="8" spans="2:17" ht="19.5" customHeight="1" x14ac:dyDescent="0.2">
      <c r="H8" s="73" t="s">
        <v>934</v>
      </c>
      <c r="I8" s="72"/>
      <c r="J8" s="72"/>
      <c r="L8" s="1" t="s">
        <v>944</v>
      </c>
    </row>
    <row r="9" spans="2:17" ht="23.25" customHeight="1" x14ac:dyDescent="0.2">
      <c r="B9" s="12" t="s">
        <v>11</v>
      </c>
      <c r="C9" s="122" t="e">
        <f>J40</f>
        <v>#VALUE!</v>
      </c>
      <c r="D9" s="122"/>
      <c r="E9" s="122"/>
      <c r="H9" s="37" t="s">
        <v>18</v>
      </c>
      <c r="M9" s="68"/>
    </row>
    <row r="10" spans="2:17" ht="23.25" customHeight="1" x14ac:dyDescent="0.2">
      <c r="B10" s="84" t="s">
        <v>942</v>
      </c>
      <c r="C10" s="124" t="s">
        <v>950</v>
      </c>
      <c r="D10" s="125"/>
      <c r="E10" s="126"/>
      <c r="H10" s="37"/>
      <c r="M10" s="68"/>
    </row>
    <row r="11" spans="2:17" ht="25.5" customHeight="1" x14ac:dyDescent="0.2">
      <c r="B11" s="85" t="s">
        <v>933</v>
      </c>
      <c r="C11" s="116" t="s">
        <v>949</v>
      </c>
      <c r="D11" s="117"/>
      <c r="E11" s="118"/>
      <c r="H11" s="123" t="s">
        <v>10</v>
      </c>
      <c r="I11" s="123"/>
      <c r="J11" s="15"/>
      <c r="K11" s="2"/>
      <c r="M11" s="68"/>
    </row>
    <row r="12" spans="2:17" ht="25.5" customHeight="1" x14ac:dyDescent="0.2">
      <c r="B12" s="13" t="s">
        <v>13</v>
      </c>
      <c r="C12" s="116" t="s">
        <v>519</v>
      </c>
      <c r="D12" s="117"/>
      <c r="E12" s="118"/>
      <c r="I12" s="14" t="s">
        <v>12</v>
      </c>
      <c r="K12" s="2"/>
      <c r="M12" s="68"/>
    </row>
    <row r="13" spans="2:17" ht="8.25" customHeight="1" x14ac:dyDescent="0.2">
      <c r="K13" s="2"/>
    </row>
    <row r="14" spans="2:17" ht="18.75" customHeight="1" x14ac:dyDescent="0.6">
      <c r="B14" s="90" t="s">
        <v>521</v>
      </c>
      <c r="C14" s="90" t="s">
        <v>522</v>
      </c>
      <c r="D14" s="90" t="s">
        <v>523</v>
      </c>
      <c r="E14" s="90" t="s">
        <v>14</v>
      </c>
      <c r="F14" s="90" t="s">
        <v>15</v>
      </c>
      <c r="G14" s="91" t="s">
        <v>16</v>
      </c>
      <c r="H14" s="92" t="s">
        <v>946</v>
      </c>
      <c r="I14" s="114" t="s">
        <v>935</v>
      </c>
      <c r="J14" s="115"/>
      <c r="K14" s="2"/>
      <c r="M14" s="68"/>
    </row>
    <row r="15" spans="2:17" ht="5.25" customHeight="1" x14ac:dyDescent="0.2">
      <c r="B15" s="119"/>
      <c r="C15" s="119"/>
      <c r="D15" s="119"/>
      <c r="E15" s="119"/>
      <c r="F15" s="119"/>
      <c r="G15" s="119"/>
      <c r="H15" s="119"/>
      <c r="I15" s="119"/>
      <c r="J15" s="119"/>
      <c r="K15" s="2"/>
      <c r="M15" s="68"/>
      <c r="P15" s="28"/>
      <c r="Q15" s="28"/>
    </row>
    <row r="16" spans="2:17" ht="22.5" customHeight="1" x14ac:dyDescent="0.6">
      <c r="B16" s="55" t="s">
        <v>951</v>
      </c>
      <c r="C16" s="55" t="s">
        <v>952</v>
      </c>
      <c r="D16" s="55" t="s">
        <v>533</v>
      </c>
      <c r="E16" s="16">
        <v>1</v>
      </c>
      <c r="F16" s="17" t="str">
        <f>IFERROR(VLOOKUP(B16&amp;C16&amp;D16,商品価格!A:F,6,0),"")</f>
        <v/>
      </c>
      <c r="G16" s="17" t="str">
        <f>IFERROR(VLOOKUP(B16&amp;C16&amp;D16,商品価格!A:F,5,0),"")</f>
        <v/>
      </c>
      <c r="H16" s="96" t="e">
        <f>E16*G16</f>
        <v>#VALUE!</v>
      </c>
      <c r="I16" s="94"/>
      <c r="J16" s="95"/>
      <c r="K16" s="2"/>
      <c r="M16" s="68"/>
      <c r="P16" s="37"/>
      <c r="Q16" s="37"/>
    </row>
    <row r="17" spans="2:13" ht="22.5" customHeight="1" x14ac:dyDescent="0.6">
      <c r="B17" s="55"/>
      <c r="C17" s="55" t="s">
        <v>116</v>
      </c>
      <c r="D17" s="55"/>
      <c r="E17" s="16">
        <v>2</v>
      </c>
      <c r="F17" s="17">
        <f>IFERROR(VLOOKUP(B17&amp;C17&amp;D17,商品価格!A:F,6,0),"")</f>
        <v>0</v>
      </c>
      <c r="G17" s="17">
        <f>IFERROR(VLOOKUP(B17&amp;C17&amp;D17,商品価格!A:F,5,0),"")</f>
        <v>3300.0000000000005</v>
      </c>
      <c r="H17" s="96">
        <f t="shared" ref="H17:H33" si="0">E17*G17</f>
        <v>6600.0000000000009</v>
      </c>
      <c r="I17" s="94"/>
      <c r="J17" s="95"/>
      <c r="K17" s="2"/>
      <c r="M17" s="68"/>
    </row>
    <row r="18" spans="2:13" ht="22.5" customHeight="1" x14ac:dyDescent="0.6">
      <c r="B18" s="55"/>
      <c r="C18" s="55"/>
      <c r="D18" s="55"/>
      <c r="E18" s="16"/>
      <c r="F18" s="17">
        <f>IFERROR(VLOOKUP(B18&amp;C18&amp;D18,商品価格!A:F,6,0),"")</f>
        <v>0</v>
      </c>
      <c r="G18" s="17">
        <f>IFERROR(VLOOKUP(B18&amp;C18&amp;D18,商品価格!A:F,5,0),"")</f>
        <v>0</v>
      </c>
      <c r="H18" s="96">
        <f t="shared" si="0"/>
        <v>0</v>
      </c>
      <c r="I18" s="94"/>
      <c r="J18" s="95"/>
      <c r="K18" s="2"/>
      <c r="M18" s="68"/>
    </row>
    <row r="19" spans="2:13" ht="22.5" customHeight="1" x14ac:dyDescent="0.6">
      <c r="B19" s="55"/>
      <c r="C19" s="55"/>
      <c r="D19" s="55"/>
      <c r="E19" s="16"/>
      <c r="F19" s="17">
        <f>IFERROR(VLOOKUP(B19&amp;C19&amp;D19,商品価格!A:F,6,0),"")</f>
        <v>0</v>
      </c>
      <c r="G19" s="17">
        <f>IFERROR(VLOOKUP(B19&amp;C19&amp;D19,商品価格!A:F,5,0),"")</f>
        <v>0</v>
      </c>
      <c r="H19" s="96">
        <f t="shared" si="0"/>
        <v>0</v>
      </c>
      <c r="I19" s="94"/>
      <c r="J19" s="95"/>
      <c r="K19" s="2"/>
      <c r="M19" s="69"/>
    </row>
    <row r="20" spans="2:13" ht="22.5" customHeight="1" x14ac:dyDescent="0.6">
      <c r="B20" s="55"/>
      <c r="C20" s="55"/>
      <c r="D20" s="55"/>
      <c r="E20" s="16"/>
      <c r="F20" s="17">
        <f>IFERROR(VLOOKUP(B20&amp;C20&amp;D20,商品価格!A:F,6,0),"")</f>
        <v>0</v>
      </c>
      <c r="G20" s="17">
        <f>IFERROR(VLOOKUP(B20&amp;C20&amp;D20,商品価格!A:F,5,0),"")</f>
        <v>0</v>
      </c>
      <c r="H20" s="96">
        <f t="shared" si="0"/>
        <v>0</v>
      </c>
      <c r="I20" s="94"/>
      <c r="J20" s="95"/>
      <c r="K20" s="2"/>
      <c r="M20" s="68"/>
    </row>
    <row r="21" spans="2:13" ht="22.5" customHeight="1" x14ac:dyDescent="0.6">
      <c r="B21" s="55"/>
      <c r="C21" s="55"/>
      <c r="D21" s="55"/>
      <c r="E21" s="16"/>
      <c r="F21" s="17">
        <f>IFERROR(VLOOKUP(B21&amp;C21&amp;D21,商品価格!A:F,6,0),"")</f>
        <v>0</v>
      </c>
      <c r="G21" s="17">
        <f>IFERROR(VLOOKUP(B21&amp;C21&amp;D21,商品価格!A:F,5,0),"")</f>
        <v>0</v>
      </c>
      <c r="H21" s="96">
        <f t="shared" si="0"/>
        <v>0</v>
      </c>
      <c r="I21" s="94"/>
      <c r="J21" s="95"/>
      <c r="K21" s="2"/>
      <c r="M21" s="68"/>
    </row>
    <row r="22" spans="2:13" ht="22.5" customHeight="1" x14ac:dyDescent="0.6">
      <c r="B22" s="55"/>
      <c r="C22" s="55"/>
      <c r="D22" s="55"/>
      <c r="E22" s="16"/>
      <c r="F22" s="17">
        <f>IFERROR(VLOOKUP(B22&amp;C22&amp;D22,商品価格!A:F,6,0),"")</f>
        <v>0</v>
      </c>
      <c r="G22" s="17">
        <f>IFERROR(VLOOKUP(B22&amp;C22&amp;D22,商品価格!A:F,5,0),"")</f>
        <v>0</v>
      </c>
      <c r="H22" s="96">
        <f t="shared" si="0"/>
        <v>0</v>
      </c>
      <c r="I22" s="94"/>
      <c r="J22" s="95"/>
      <c r="K22" s="2"/>
      <c r="M22" s="68"/>
    </row>
    <row r="23" spans="2:13" ht="22.5" customHeight="1" x14ac:dyDescent="0.6">
      <c r="B23" s="55"/>
      <c r="C23" s="55"/>
      <c r="D23" s="55"/>
      <c r="E23" s="16"/>
      <c r="F23" s="17">
        <f>IFERROR(VLOOKUP(B23&amp;C23&amp;D23,商品価格!A:F,6,0),"")</f>
        <v>0</v>
      </c>
      <c r="G23" s="17">
        <f>IFERROR(VLOOKUP(B23&amp;C23&amp;D23,商品価格!A:F,5,0),"")</f>
        <v>0</v>
      </c>
      <c r="H23" s="96">
        <f t="shared" si="0"/>
        <v>0</v>
      </c>
      <c r="I23" s="94"/>
      <c r="J23" s="95"/>
      <c r="K23" s="2"/>
      <c r="M23" s="68"/>
    </row>
    <row r="24" spans="2:13" ht="22.5" customHeight="1" x14ac:dyDescent="0.6">
      <c r="B24" s="55"/>
      <c r="C24" s="55"/>
      <c r="D24" s="55"/>
      <c r="E24" s="16"/>
      <c r="F24" s="17">
        <f>IFERROR(VLOOKUP(B24&amp;C24&amp;D24,商品価格!A:F,6,0),"")</f>
        <v>0</v>
      </c>
      <c r="G24" s="17">
        <f>IFERROR(VLOOKUP(B24&amp;C24&amp;D24,商品価格!A:F,5,0),"")</f>
        <v>0</v>
      </c>
      <c r="H24" s="96">
        <f t="shared" si="0"/>
        <v>0</v>
      </c>
      <c r="I24" s="94"/>
      <c r="J24" s="95"/>
      <c r="K24" s="2"/>
      <c r="M24" s="68"/>
    </row>
    <row r="25" spans="2:13" ht="22.5" customHeight="1" x14ac:dyDescent="0.6">
      <c r="B25" s="55"/>
      <c r="C25" s="55"/>
      <c r="D25" s="55"/>
      <c r="E25" s="16"/>
      <c r="F25" s="17">
        <f>IFERROR(VLOOKUP(B25&amp;C25&amp;D25,商品価格!A:F,6,0),"")</f>
        <v>0</v>
      </c>
      <c r="G25" s="17">
        <f>IFERROR(VLOOKUP(B25&amp;C25&amp;D25,商品価格!A:F,5,0),"")</f>
        <v>0</v>
      </c>
      <c r="H25" s="96">
        <f t="shared" si="0"/>
        <v>0</v>
      </c>
      <c r="I25" s="94"/>
      <c r="J25" s="95"/>
      <c r="K25" s="2"/>
      <c r="M25" s="68"/>
    </row>
    <row r="26" spans="2:13" ht="22.5" customHeight="1" x14ac:dyDescent="0.6">
      <c r="B26" s="55"/>
      <c r="C26" s="55"/>
      <c r="D26" s="55"/>
      <c r="E26" s="16"/>
      <c r="F26" s="17">
        <f>IFERROR(VLOOKUP(B26&amp;C26&amp;D26,商品価格!A:F,6,0),"")</f>
        <v>0</v>
      </c>
      <c r="G26" s="17">
        <f>IFERROR(VLOOKUP(B26&amp;C26&amp;D26,商品価格!A:F,5,0),"")</f>
        <v>0</v>
      </c>
      <c r="H26" s="96">
        <f t="shared" si="0"/>
        <v>0</v>
      </c>
      <c r="I26" s="94"/>
      <c r="J26" s="95"/>
      <c r="K26" s="2"/>
      <c r="M26" s="68"/>
    </row>
    <row r="27" spans="2:13" ht="22.5" customHeight="1" x14ac:dyDescent="0.6">
      <c r="B27" s="55"/>
      <c r="C27" s="55"/>
      <c r="D27" s="55"/>
      <c r="E27" s="16"/>
      <c r="F27" s="17">
        <f>IFERROR(VLOOKUP(B27&amp;C27&amp;D27,商品価格!A:F,6,0),"")</f>
        <v>0</v>
      </c>
      <c r="G27" s="17">
        <f>IFERROR(VLOOKUP(B27&amp;C27&amp;D27,商品価格!A:F,5,0),"")</f>
        <v>0</v>
      </c>
      <c r="H27" s="96">
        <f t="shared" si="0"/>
        <v>0</v>
      </c>
      <c r="I27" s="94"/>
      <c r="J27" s="95"/>
      <c r="K27" s="2"/>
      <c r="M27" s="68"/>
    </row>
    <row r="28" spans="2:13" ht="22.5" customHeight="1" x14ac:dyDescent="0.6">
      <c r="B28" s="55"/>
      <c r="C28" s="55"/>
      <c r="D28" s="55"/>
      <c r="E28" s="16"/>
      <c r="F28" s="17">
        <f>IFERROR(VLOOKUP(B28&amp;C28&amp;D28,商品価格!A:F,6,0),"")</f>
        <v>0</v>
      </c>
      <c r="G28" s="17">
        <f>IFERROR(VLOOKUP(B28&amp;C28&amp;D28,商品価格!A:F,5,0),"")</f>
        <v>0</v>
      </c>
      <c r="H28" s="96">
        <f t="shared" si="0"/>
        <v>0</v>
      </c>
      <c r="I28" s="94"/>
      <c r="J28" s="95"/>
      <c r="K28" s="2"/>
    </row>
    <row r="29" spans="2:13" ht="22.5" customHeight="1" x14ac:dyDescent="0.6">
      <c r="B29" s="55"/>
      <c r="C29" s="55"/>
      <c r="D29" s="55"/>
      <c r="E29" s="16"/>
      <c r="F29" s="17">
        <f>IFERROR(VLOOKUP(B29&amp;C29&amp;D29,商品価格!A:F,6,0),"")</f>
        <v>0</v>
      </c>
      <c r="G29" s="17">
        <f>IFERROR(VLOOKUP(B29&amp;C29&amp;D29,商品価格!A:F,5,0),"")</f>
        <v>0</v>
      </c>
      <c r="H29" s="96">
        <f t="shared" si="0"/>
        <v>0</v>
      </c>
      <c r="I29" s="94"/>
      <c r="J29" s="95"/>
      <c r="K29" s="2"/>
    </row>
    <row r="30" spans="2:13" ht="22.5" customHeight="1" x14ac:dyDescent="0.6">
      <c r="B30" s="55"/>
      <c r="C30" s="55"/>
      <c r="D30" s="55"/>
      <c r="E30" s="16"/>
      <c r="F30" s="17">
        <f>IFERROR(VLOOKUP(B30&amp;C30&amp;D30,商品価格!A:F,6,0),"")</f>
        <v>0</v>
      </c>
      <c r="G30" s="17">
        <f>IFERROR(VLOOKUP(B30&amp;C30&amp;D30,商品価格!A:F,5,0),"")</f>
        <v>0</v>
      </c>
      <c r="H30" s="96">
        <f t="shared" si="0"/>
        <v>0</v>
      </c>
      <c r="I30" s="94"/>
      <c r="J30" s="95"/>
      <c r="K30" s="2"/>
    </row>
    <row r="31" spans="2:13" ht="22.5" customHeight="1" x14ac:dyDescent="0.6">
      <c r="B31" s="55"/>
      <c r="C31" s="55"/>
      <c r="D31" s="55"/>
      <c r="E31" s="16"/>
      <c r="F31" s="17">
        <f>IFERROR(VLOOKUP(B31&amp;C31&amp;D31,商品価格!A:F,6,0),"")</f>
        <v>0</v>
      </c>
      <c r="G31" s="17">
        <f>IFERROR(VLOOKUP(B31&amp;C31&amp;D31,商品価格!A:F,5,0),"")</f>
        <v>0</v>
      </c>
      <c r="H31" s="96">
        <f t="shared" si="0"/>
        <v>0</v>
      </c>
      <c r="I31" s="94"/>
      <c r="J31" s="95"/>
      <c r="K31" s="2"/>
    </row>
    <row r="32" spans="2:13" ht="22.5" customHeight="1" x14ac:dyDescent="0.6">
      <c r="B32" s="55"/>
      <c r="C32" s="55"/>
      <c r="D32" s="55"/>
      <c r="E32" s="16"/>
      <c r="F32" s="17">
        <f>IFERROR(VLOOKUP(B32&amp;C32&amp;D32,商品価格!A:F,6,0),"")</f>
        <v>0</v>
      </c>
      <c r="G32" s="17">
        <f>IFERROR(VLOOKUP(B32&amp;C32&amp;D32,商品価格!A:F,5,0),"")</f>
        <v>0</v>
      </c>
      <c r="H32" s="96">
        <f t="shared" si="0"/>
        <v>0</v>
      </c>
      <c r="I32" s="94"/>
      <c r="J32" s="95"/>
      <c r="K32" s="2"/>
    </row>
    <row r="33" spans="1:16" ht="22.5" customHeight="1" x14ac:dyDescent="0.6">
      <c r="B33" s="55"/>
      <c r="C33" s="55"/>
      <c r="D33" s="55"/>
      <c r="E33" s="16"/>
      <c r="F33" s="17">
        <f>IFERROR(VLOOKUP(B33&amp;C33&amp;D33,商品価格!A:F,6,0),"")</f>
        <v>0</v>
      </c>
      <c r="G33" s="17">
        <f>IFERROR(VLOOKUP(B33&amp;C33&amp;D33,商品価格!A:F,5,0),"")</f>
        <v>0</v>
      </c>
      <c r="H33" s="96">
        <f t="shared" si="0"/>
        <v>0</v>
      </c>
      <c r="I33" s="94"/>
      <c r="J33" s="95"/>
      <c r="K33" s="2"/>
    </row>
    <row r="34" spans="1:16" ht="22.5" customHeight="1" x14ac:dyDescent="0.6">
      <c r="B34" s="120"/>
      <c r="C34" s="120"/>
      <c r="D34" s="83"/>
      <c r="E34" s="16"/>
      <c r="F34" s="17"/>
      <c r="G34" s="17"/>
      <c r="H34" s="96"/>
      <c r="I34" s="94"/>
      <c r="J34" s="95"/>
      <c r="K34" s="2"/>
    </row>
    <row r="35" spans="1:16" ht="17.25" customHeight="1" x14ac:dyDescent="0.2">
      <c r="B35" s="18"/>
      <c r="C35" s="18"/>
      <c r="D35" s="18"/>
      <c r="E35" s="18"/>
      <c r="F35" s="19"/>
      <c r="G35" s="19"/>
      <c r="H35" s="20"/>
      <c r="I35" s="21">
        <f>ROUND(E35*H35,0)</f>
        <v>0</v>
      </c>
      <c r="J35" s="22"/>
      <c r="K35" s="2"/>
    </row>
    <row r="36" spans="1:16" ht="18.75" customHeight="1" x14ac:dyDescent="0.2">
      <c r="B36" s="121" t="s">
        <v>520</v>
      </c>
      <c r="C36" s="121"/>
      <c r="D36" s="121"/>
      <c r="E36" s="121"/>
      <c r="F36" s="121"/>
      <c r="G36" s="121"/>
      <c r="H36" s="121"/>
      <c r="K36" s="2"/>
    </row>
    <row r="37" spans="1:16" ht="18.75" customHeight="1" x14ac:dyDescent="0.2">
      <c r="B37" s="121"/>
      <c r="C37" s="121"/>
      <c r="D37" s="121"/>
      <c r="E37" s="121"/>
      <c r="F37" s="121"/>
      <c r="G37" s="121"/>
      <c r="H37" s="121"/>
      <c r="I37" s="23"/>
      <c r="J37" s="24"/>
      <c r="K37" s="2"/>
    </row>
    <row r="38" spans="1:16" ht="18.75" customHeight="1" x14ac:dyDescent="0.2">
      <c r="B38" s="121"/>
      <c r="C38" s="121"/>
      <c r="D38" s="121"/>
      <c r="E38" s="121"/>
      <c r="F38" s="121"/>
      <c r="G38" s="121"/>
      <c r="H38" s="121"/>
      <c r="I38" s="23"/>
      <c r="J38" s="25"/>
      <c r="K38" s="2"/>
    </row>
    <row r="39" spans="1:16" ht="22.5" customHeight="1" x14ac:dyDescent="0.2">
      <c r="B39" s="121"/>
      <c r="C39" s="121"/>
      <c r="D39" s="121"/>
      <c r="E39" s="121"/>
      <c r="F39" s="121"/>
      <c r="G39" s="121"/>
      <c r="H39" s="121"/>
      <c r="I39" s="23"/>
      <c r="J39" s="24"/>
      <c r="K39" s="2"/>
      <c r="N39" s="26"/>
      <c r="O39" s="26"/>
      <c r="P39" s="26"/>
    </row>
    <row r="40" spans="1:16" s="26" customFormat="1" ht="20.149999999999999" customHeight="1" x14ac:dyDescent="0.2">
      <c r="A40" s="27"/>
      <c r="B40" s="121"/>
      <c r="C40" s="121"/>
      <c r="D40" s="121"/>
      <c r="E40" s="121"/>
      <c r="F40" s="121"/>
      <c r="G40" s="121"/>
      <c r="H40" s="121"/>
      <c r="I40" s="23" t="s">
        <v>17</v>
      </c>
      <c r="J40" s="24" t="e">
        <f>SUM(H16:H34)</f>
        <v>#VALUE!</v>
      </c>
    </row>
    <row r="42" spans="1:16" s="26" customFormat="1" ht="20.149999999999999" customHeight="1" x14ac:dyDescent="0.2">
      <c r="A42" s="27"/>
      <c r="B42" s="26" t="s">
        <v>943</v>
      </c>
    </row>
    <row r="43" spans="1:16" s="26" customFormat="1" ht="9.75" customHeight="1" thickBot="1" x14ac:dyDescent="0.25">
      <c r="A43" s="27"/>
    </row>
    <row r="44" spans="1:16" s="26" customFormat="1" ht="20.149999999999999" customHeight="1" x14ac:dyDescent="0.2">
      <c r="A44" s="27"/>
      <c r="B44" s="88" t="s">
        <v>939</v>
      </c>
      <c r="C44" s="80" t="s">
        <v>941</v>
      </c>
      <c r="D44" s="75"/>
      <c r="E44" s="75"/>
      <c r="F44" s="75"/>
      <c r="G44" s="75"/>
      <c r="H44" s="75"/>
      <c r="I44" s="76"/>
      <c r="N44" s="1"/>
      <c r="O44" s="1"/>
      <c r="P44" s="1"/>
    </row>
    <row r="45" spans="1:16" x14ac:dyDescent="0.2">
      <c r="B45" s="89" t="s">
        <v>940</v>
      </c>
      <c r="C45" s="81"/>
      <c r="D45" s="74"/>
      <c r="E45" s="74"/>
      <c r="F45" s="74"/>
      <c r="G45" s="74"/>
      <c r="H45" s="74"/>
      <c r="I45" s="77"/>
    </row>
    <row r="46" spans="1:16" x14ac:dyDescent="0.2">
      <c r="B46" s="81" t="s">
        <v>936</v>
      </c>
      <c r="C46" s="81"/>
      <c r="D46" s="74"/>
      <c r="E46" s="74"/>
      <c r="F46" s="74"/>
      <c r="G46" s="74"/>
      <c r="H46" s="74"/>
      <c r="I46" s="77"/>
    </row>
    <row r="47" spans="1:16" x14ac:dyDescent="0.2">
      <c r="B47" s="81" t="s">
        <v>937</v>
      </c>
      <c r="C47" s="81"/>
      <c r="D47" s="74"/>
      <c r="E47" s="74"/>
      <c r="F47" s="74"/>
      <c r="G47" s="74"/>
      <c r="H47" s="74"/>
      <c r="I47" s="77"/>
    </row>
    <row r="48" spans="1:16" ht="18" thickBot="1" x14ac:dyDescent="0.25">
      <c r="B48" s="82" t="s">
        <v>938</v>
      </c>
      <c r="C48" s="82"/>
      <c r="D48" s="78"/>
      <c r="E48" s="78"/>
      <c r="F48" s="78"/>
      <c r="G48" s="78"/>
      <c r="H48" s="78"/>
      <c r="I48" s="79"/>
    </row>
  </sheetData>
  <mergeCells count="17">
    <mergeCell ref="B1:G1"/>
    <mergeCell ref="H1:J1"/>
    <mergeCell ref="L3:L4"/>
    <mergeCell ref="M3:M4"/>
    <mergeCell ref="L6:L7"/>
    <mergeCell ref="M6:M7"/>
    <mergeCell ref="N6:N7"/>
    <mergeCell ref="B7:C7"/>
    <mergeCell ref="C9:E9"/>
    <mergeCell ref="C10:E10"/>
    <mergeCell ref="C11:E11"/>
    <mergeCell ref="H11:I11"/>
    <mergeCell ref="C12:E12"/>
    <mergeCell ref="I14:J14"/>
    <mergeCell ref="B15:J15"/>
    <mergeCell ref="B34:C34"/>
    <mergeCell ref="B36:H40"/>
  </mergeCells>
  <phoneticPr fontId="5"/>
  <dataValidations count="2">
    <dataValidation type="list" allowBlank="1" showInputMessage="1" showErrorMessage="1" sqref="C10:E10" xr:uid="{00000000-0002-0000-0100-000000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C11:E11" xr:uid="{00000000-0002-0000-0100-000001000000}">
      <formula1>"軒先渡し,開梱設置,大川渡し"</formula1>
    </dataValidation>
  </dataValidations>
  <pageMargins left="0.7" right="0.7" top="0.75" bottom="0.75" header="0.3" footer="0.3"/>
  <pageSetup paperSize="9" scale="81" orientation="portrait" r:id="rId1"/>
  <colBreaks count="1" manualBreakCount="1">
    <brk id="1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2000000}">
          <x14:formula1>
            <xm:f>OFFSET(商品価格!$AB$3,,MATCH(B33,商品価格!$I$2:$BD$2,0)-1,65)</xm:f>
          </x14:formula1>
          <xm:sqref>C33</xm:sqref>
        </x14:dataValidation>
        <x14:dataValidation type="list" allowBlank="1" showInputMessage="1" showErrorMessage="1" xr:uid="{00000000-0002-0000-0100-000003000000}">
          <x14:formula1>
            <xm:f>商品価格!$I$2:$BD$2</xm:f>
          </x14:formula1>
          <xm:sqref>B16:B33</xm:sqref>
        </x14:dataValidation>
        <x14:dataValidation type="list" allowBlank="1" showInputMessage="1" showErrorMessage="1" xr:uid="{00000000-0002-0000-0100-000004000000}">
          <x14:formula1>
            <xm:f>OFFSET(商品価格!#REF!,,MATCH(B33,商品価格!$I$2:$BD$2,0)-1,4)</xm:f>
          </x14:formula1>
          <xm:sqref>D33</xm:sqref>
        </x14:dataValidation>
        <x14:dataValidation type="list" allowBlank="1" showInputMessage="1" showErrorMessage="1" xr:uid="{00000000-0002-0000-0100-000005000000}">
          <x14:formula1>
            <xm:f>OFFSET(商品価格!$I$3,,MATCH(B16,商品価格!$I$2:$BD$2,0)-1,65)</xm:f>
          </x14:formula1>
          <xm:sqref>C16:C32</xm:sqref>
        </x14:dataValidation>
        <x14:dataValidation type="list" allowBlank="1" showInputMessage="1" showErrorMessage="1" xr:uid="{00000000-0002-0000-0100-000006000000}">
          <x14:formula1>
            <xm:f>OFFSET(商品価格!$I$70,,MATCH(B16,商品価格!$I$2:$BD$2,0)-1,4)</xm:f>
          </x14:formula1>
          <xm:sqref>D16:D32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2192"/>
  <sheetViews>
    <sheetView topLeftCell="A41" zoomScaleNormal="100" workbookViewId="0">
      <selection activeCell="A8" sqref="A8"/>
    </sheetView>
  </sheetViews>
  <sheetFormatPr defaultRowHeight="13" x14ac:dyDescent="0.2"/>
  <cols>
    <col min="1" max="1" width="20.81640625" customWidth="1"/>
    <col min="2" max="2" width="11.453125" customWidth="1"/>
    <col min="3" max="3" width="28.1796875" customWidth="1"/>
    <col min="4" max="4" width="9.453125" customWidth="1"/>
    <col min="5" max="5" width="9.1796875" bestFit="1" customWidth="1"/>
    <col min="10" max="10" width="17.1796875" bestFit="1" customWidth="1"/>
  </cols>
  <sheetData>
    <row r="1" spans="1:63" ht="28.5" customHeight="1" x14ac:dyDescent="0.2">
      <c r="B1" t="s">
        <v>528</v>
      </c>
      <c r="C1" s="37" t="s">
        <v>19</v>
      </c>
      <c r="D1" s="37" t="s">
        <v>523</v>
      </c>
      <c r="E1" s="37" t="s">
        <v>20</v>
      </c>
      <c r="F1" s="37" t="s">
        <v>515</v>
      </c>
    </row>
    <row r="2" spans="1:63" x14ac:dyDescent="0.2">
      <c r="A2" t="str">
        <f>B2&amp;C2&amp;D2</f>
        <v>ナチュラル１１２ＴＶボード</v>
      </c>
      <c r="B2" t="s">
        <v>544</v>
      </c>
      <c r="C2" s="29" t="s">
        <v>545</v>
      </c>
      <c r="D2" s="56"/>
      <c r="E2" s="34">
        <v>62000</v>
      </c>
      <c r="F2">
        <v>7.5</v>
      </c>
      <c r="G2" t="s">
        <v>1047</v>
      </c>
      <c r="K2" t="s">
        <v>795</v>
      </c>
      <c r="L2" t="s">
        <v>764</v>
      </c>
      <c r="M2" t="s">
        <v>918</v>
      </c>
      <c r="N2" t="s">
        <v>576</v>
      </c>
      <c r="O2" t="s">
        <v>1048</v>
      </c>
      <c r="P2" t="s">
        <v>763</v>
      </c>
      <c r="Q2" t="s">
        <v>1049</v>
      </c>
      <c r="R2" t="s">
        <v>825</v>
      </c>
      <c r="S2" t="s">
        <v>600</v>
      </c>
      <c r="T2" t="s">
        <v>759</v>
      </c>
      <c r="U2" t="s">
        <v>726</v>
      </c>
      <c r="V2" t="s">
        <v>779</v>
      </c>
      <c r="W2" t="s">
        <v>701</v>
      </c>
      <c r="X2" t="s">
        <v>702</v>
      </c>
      <c r="Y2" t="s">
        <v>1050</v>
      </c>
      <c r="Z2" t="s">
        <v>1051</v>
      </c>
      <c r="AA2" t="s">
        <v>753</v>
      </c>
      <c r="AB2" t="s">
        <v>589</v>
      </c>
      <c r="AC2" t="s">
        <v>809</v>
      </c>
      <c r="AD2" t="s">
        <v>807</v>
      </c>
      <c r="AE2" t="s">
        <v>810</v>
      </c>
      <c r="AF2" t="s">
        <v>714</v>
      </c>
      <c r="AG2" t="s">
        <v>874</v>
      </c>
      <c r="AH2" t="s">
        <v>544</v>
      </c>
      <c r="AI2" t="s">
        <v>792</v>
      </c>
      <c r="AJ2" t="s">
        <v>595</v>
      </c>
      <c r="AK2" t="s">
        <v>806</v>
      </c>
      <c r="AL2" t="s">
        <v>796</v>
      </c>
      <c r="AM2" t="s">
        <v>662</v>
      </c>
      <c r="AN2" t="s">
        <v>873</v>
      </c>
      <c r="AO2" t="s">
        <v>729</v>
      </c>
      <c r="AP2" t="s">
        <v>800</v>
      </c>
      <c r="AQ2" t="s">
        <v>733</v>
      </c>
      <c r="AR2" t="s">
        <v>794</v>
      </c>
      <c r="AS2" t="s">
        <v>1052</v>
      </c>
      <c r="AT2" t="s">
        <v>697</v>
      </c>
      <c r="AU2" t="s">
        <v>700</v>
      </c>
      <c r="AV2" t="s">
        <v>793</v>
      </c>
      <c r="AW2" t="s">
        <v>607</v>
      </c>
      <c r="AX2" t="s">
        <v>805</v>
      </c>
      <c r="AY2" t="s">
        <v>713</v>
      </c>
      <c r="AZ2" t="s">
        <v>808</v>
      </c>
      <c r="BA2" t="s">
        <v>1053</v>
      </c>
      <c r="BB2" t="s">
        <v>590</v>
      </c>
      <c r="BC2" t="s">
        <v>730</v>
      </c>
      <c r="BD2" t="s">
        <v>925</v>
      </c>
      <c r="BE2" t="s">
        <v>734</v>
      </c>
      <c r="BF2" t="s">
        <v>583</v>
      </c>
      <c r="BG2" t="s">
        <v>563</v>
      </c>
      <c r="BH2" t="s">
        <v>535</v>
      </c>
      <c r="BI2" t="s">
        <v>872</v>
      </c>
    </row>
    <row r="3" spans="1:63" x14ac:dyDescent="0.2">
      <c r="A3" t="str">
        <f t="shared" ref="A3:A68" si="0">B3&amp;C3&amp;D3</f>
        <v>ナチュラル１３７ＴＶボード</v>
      </c>
      <c r="B3" t="s">
        <v>544</v>
      </c>
      <c r="C3" s="30" t="s">
        <v>546</v>
      </c>
      <c r="D3" s="57"/>
      <c r="E3" s="35">
        <v>75000</v>
      </c>
      <c r="F3">
        <v>9</v>
      </c>
      <c r="G3" t="s">
        <v>1054</v>
      </c>
      <c r="K3" s="38">
        <v>41170</v>
      </c>
      <c r="L3" s="38" t="s">
        <v>1055</v>
      </c>
      <c r="M3" s="101" t="s">
        <v>958</v>
      </c>
      <c r="N3" s="42" t="s">
        <v>577</v>
      </c>
      <c r="O3" s="38">
        <v>90</v>
      </c>
      <c r="P3" s="38" t="s">
        <v>1056</v>
      </c>
      <c r="Q3" s="101"/>
      <c r="R3" s="101" t="s">
        <v>826</v>
      </c>
      <c r="S3" s="47" t="s">
        <v>601</v>
      </c>
      <c r="T3" s="38" t="s">
        <v>1057</v>
      </c>
      <c r="U3" s="42" t="s">
        <v>727</v>
      </c>
      <c r="V3" s="42" t="s">
        <v>780</v>
      </c>
      <c r="W3" s="38" t="s">
        <v>648</v>
      </c>
      <c r="X3" s="38" t="s">
        <v>703</v>
      </c>
      <c r="Y3" s="38" t="s">
        <v>1058</v>
      </c>
      <c r="Z3" s="38" t="s">
        <v>1059</v>
      </c>
      <c r="AA3" s="38" t="s">
        <v>1060</v>
      </c>
      <c r="AB3" s="31" t="s">
        <v>584</v>
      </c>
      <c r="AD3" s="38" t="s">
        <v>812</v>
      </c>
      <c r="AF3" s="38" t="s">
        <v>709</v>
      </c>
      <c r="AG3" s="38" t="s">
        <v>876</v>
      </c>
      <c r="AH3" s="29" t="s">
        <v>545</v>
      </c>
      <c r="AI3" s="38" t="s">
        <v>1061</v>
      </c>
      <c r="AJ3" s="65" t="s">
        <v>596</v>
      </c>
      <c r="AK3" s="38" t="s">
        <v>814</v>
      </c>
      <c r="AL3" s="31" t="s">
        <v>797</v>
      </c>
      <c r="AM3" s="47" t="s">
        <v>663</v>
      </c>
      <c r="AN3" s="101">
        <v>125</v>
      </c>
      <c r="AP3" s="38" t="s">
        <v>1062</v>
      </c>
      <c r="AQ3" s="47">
        <v>100</v>
      </c>
      <c r="AR3" s="47">
        <v>89</v>
      </c>
      <c r="AS3" s="47" t="s">
        <v>1063</v>
      </c>
      <c r="AT3" s="42" t="s">
        <v>625</v>
      </c>
      <c r="AU3" s="42" t="s">
        <v>625</v>
      </c>
      <c r="AW3" s="101" t="s">
        <v>608</v>
      </c>
      <c r="AX3" s="38" t="s">
        <v>811</v>
      </c>
      <c r="AY3" s="38" t="s">
        <v>709</v>
      </c>
      <c r="AZ3" s="47" t="s">
        <v>540</v>
      </c>
      <c r="BA3" s="47" t="s">
        <v>709</v>
      </c>
      <c r="BB3" s="31" t="s">
        <v>591</v>
      </c>
      <c r="BC3" s="42" t="s">
        <v>731</v>
      </c>
      <c r="BD3" s="38" t="s">
        <v>926</v>
      </c>
      <c r="BE3" s="38" t="s">
        <v>735</v>
      </c>
      <c r="BF3" s="42" t="s">
        <v>584</v>
      </c>
      <c r="BG3" s="38" t="s">
        <v>564</v>
      </c>
      <c r="BH3" s="38" t="s">
        <v>724</v>
      </c>
    </row>
    <row r="4" spans="1:63" x14ac:dyDescent="0.2">
      <c r="A4" t="str">
        <f t="shared" si="0"/>
        <v>ナチュラル１６２ＴＶボード</v>
      </c>
      <c r="B4" t="s">
        <v>544</v>
      </c>
      <c r="C4" s="30" t="s">
        <v>547</v>
      </c>
      <c r="D4" s="57"/>
      <c r="E4" s="35">
        <v>84000</v>
      </c>
      <c r="F4">
        <v>11</v>
      </c>
      <c r="G4" t="s">
        <v>1054</v>
      </c>
      <c r="K4" s="31">
        <v>14170</v>
      </c>
      <c r="L4" s="31" t="s">
        <v>766</v>
      </c>
      <c r="M4" s="101" t="s">
        <v>959</v>
      </c>
      <c r="N4" s="31" t="s">
        <v>578</v>
      </c>
      <c r="O4" s="38">
        <v>120</v>
      </c>
      <c r="P4" s="38" t="s">
        <v>1064</v>
      </c>
      <c r="Q4" s="101"/>
      <c r="R4" s="101" t="s">
        <v>827</v>
      </c>
      <c r="S4" s="47" t="s">
        <v>602</v>
      </c>
      <c r="T4" s="38" t="s">
        <v>1065</v>
      </c>
      <c r="U4" s="38" t="s">
        <v>728</v>
      </c>
      <c r="V4" s="31" t="s">
        <v>781</v>
      </c>
      <c r="W4" s="38" t="s">
        <v>664</v>
      </c>
      <c r="X4" s="38" t="s">
        <v>704</v>
      </c>
      <c r="Y4" s="38" t="s">
        <v>1066</v>
      </c>
      <c r="Z4" s="38" t="s">
        <v>1067</v>
      </c>
      <c r="AA4" s="38" t="s">
        <v>1068</v>
      </c>
      <c r="AB4" s="31" t="s">
        <v>585</v>
      </c>
      <c r="AD4" s="31" t="s">
        <v>813</v>
      </c>
      <c r="AF4" s="31" t="s">
        <v>710</v>
      </c>
      <c r="AG4" s="31" t="s">
        <v>877</v>
      </c>
      <c r="AH4" s="30" t="s">
        <v>546</v>
      </c>
      <c r="AI4" s="31" t="s">
        <v>1069</v>
      </c>
      <c r="AJ4" s="65" t="s">
        <v>597</v>
      </c>
      <c r="AK4" s="31" t="s">
        <v>815</v>
      </c>
      <c r="AL4" s="31" t="s">
        <v>798</v>
      </c>
      <c r="AM4" s="47" t="s">
        <v>648</v>
      </c>
      <c r="AN4" s="101">
        <v>135</v>
      </c>
      <c r="AP4" s="38" t="s">
        <v>1070</v>
      </c>
      <c r="AQ4" s="47">
        <v>110</v>
      </c>
      <c r="AR4" s="47">
        <v>69</v>
      </c>
      <c r="AS4" s="47" t="s">
        <v>1071</v>
      </c>
      <c r="AT4" s="31" t="s">
        <v>698</v>
      </c>
      <c r="AU4" s="31" t="s">
        <v>698</v>
      </c>
      <c r="AW4" s="101" t="s">
        <v>609</v>
      </c>
      <c r="AX4" s="38" t="s">
        <v>812</v>
      </c>
      <c r="AY4" s="31" t="s">
        <v>710</v>
      </c>
      <c r="AZ4" s="47" t="s">
        <v>539</v>
      </c>
      <c r="BA4" s="47" t="s">
        <v>710</v>
      </c>
      <c r="BB4" s="31" t="s">
        <v>592</v>
      </c>
      <c r="BC4" s="42" t="s">
        <v>732</v>
      </c>
      <c r="BD4" s="38" t="s">
        <v>928</v>
      </c>
      <c r="BE4" s="38" t="s">
        <v>736</v>
      </c>
      <c r="BF4" s="31" t="s">
        <v>585</v>
      </c>
      <c r="BG4" s="31" t="s">
        <v>565</v>
      </c>
      <c r="BH4" s="31" t="s">
        <v>716</v>
      </c>
      <c r="BK4" t="s">
        <v>795</v>
      </c>
    </row>
    <row r="5" spans="1:63" x14ac:dyDescent="0.2">
      <c r="A5" t="str">
        <f t="shared" si="0"/>
        <v>ナチュラル１８０ＴＶボード</v>
      </c>
      <c r="B5" t="s">
        <v>544</v>
      </c>
      <c r="C5" s="30" t="s">
        <v>548</v>
      </c>
      <c r="D5" s="57"/>
      <c r="E5" s="35">
        <v>94000</v>
      </c>
      <c r="F5">
        <v>12</v>
      </c>
      <c r="G5" t="s">
        <v>1072</v>
      </c>
      <c r="K5" s="31">
        <v>25130</v>
      </c>
      <c r="L5" s="31" t="s">
        <v>1073</v>
      </c>
      <c r="M5" s="101" t="s">
        <v>960</v>
      </c>
      <c r="N5" s="31" t="s">
        <v>579</v>
      </c>
      <c r="O5" s="38"/>
      <c r="P5" s="38" t="s">
        <v>1074</v>
      </c>
      <c r="Q5" s="101"/>
      <c r="R5" s="101" t="s">
        <v>828</v>
      </c>
      <c r="S5" s="47" t="s">
        <v>603</v>
      </c>
      <c r="T5" s="38" t="s">
        <v>1075</v>
      </c>
      <c r="V5" s="31" t="s">
        <v>782</v>
      </c>
      <c r="W5" s="38" t="s">
        <v>649</v>
      </c>
      <c r="X5" s="38" t="s">
        <v>705</v>
      </c>
      <c r="Y5" s="38" t="s">
        <v>1076</v>
      </c>
      <c r="Z5" s="38" t="s">
        <v>1077</v>
      </c>
      <c r="AA5" s="38" t="s">
        <v>1078</v>
      </c>
      <c r="AB5" s="31" t="s">
        <v>586</v>
      </c>
      <c r="AD5" s="45" t="s">
        <v>824</v>
      </c>
      <c r="AF5" s="31" t="s">
        <v>711</v>
      </c>
      <c r="AG5" s="31" t="s">
        <v>878</v>
      </c>
      <c r="AH5" s="30" t="s">
        <v>547</v>
      </c>
      <c r="AI5" s="31" t="s">
        <v>1079</v>
      </c>
      <c r="AJ5" s="65" t="s">
        <v>598</v>
      </c>
      <c r="AK5" s="31" t="s">
        <v>816</v>
      </c>
      <c r="AL5" s="31" t="s">
        <v>799</v>
      </c>
      <c r="AM5" s="47" t="s">
        <v>664</v>
      </c>
      <c r="AN5" s="101">
        <v>145</v>
      </c>
      <c r="AP5" s="38" t="s">
        <v>1080</v>
      </c>
      <c r="AQ5" s="47">
        <v>120</v>
      </c>
      <c r="AR5" s="102">
        <v>49</v>
      </c>
      <c r="AS5" s="103" t="s">
        <v>1081</v>
      </c>
      <c r="AT5" s="31" t="s">
        <v>699</v>
      </c>
      <c r="AU5" s="31" t="s">
        <v>699</v>
      </c>
      <c r="AW5" s="101" t="s">
        <v>610</v>
      </c>
      <c r="AX5" s="39" t="s">
        <v>813</v>
      </c>
      <c r="AY5" s="31" t="s">
        <v>711</v>
      </c>
      <c r="AZ5" s="67" t="s">
        <v>906</v>
      </c>
      <c r="BA5" s="67" t="s">
        <v>711</v>
      </c>
      <c r="BB5" s="31" t="s">
        <v>593</v>
      </c>
      <c r="BD5" t="s">
        <v>1082</v>
      </c>
      <c r="BE5" s="38" t="s">
        <v>737</v>
      </c>
      <c r="BF5" s="43" t="s">
        <v>586</v>
      </c>
      <c r="BG5" s="31" t="s">
        <v>566</v>
      </c>
      <c r="BH5" s="31" t="s">
        <v>725</v>
      </c>
      <c r="BK5" t="s">
        <v>764</v>
      </c>
    </row>
    <row r="6" spans="1:63" x14ac:dyDescent="0.2">
      <c r="A6" t="str">
        <f t="shared" si="0"/>
        <v>ナチュラル２００ＴＶボード</v>
      </c>
      <c r="B6" t="s">
        <v>544</v>
      </c>
      <c r="C6" s="31" t="s">
        <v>549</v>
      </c>
      <c r="D6" s="58"/>
      <c r="E6" s="35">
        <v>104000</v>
      </c>
      <c r="F6">
        <v>13</v>
      </c>
      <c r="G6" t="s">
        <v>1072</v>
      </c>
      <c r="K6" s="31">
        <v>3535</v>
      </c>
      <c r="L6" s="31" t="s">
        <v>767</v>
      </c>
      <c r="M6" s="101" t="s">
        <v>961</v>
      </c>
      <c r="N6" s="43" t="s">
        <v>580</v>
      </c>
      <c r="O6" s="104"/>
      <c r="P6" s="38" t="s">
        <v>1083</v>
      </c>
      <c r="Q6" s="101"/>
      <c r="R6" s="101" t="s">
        <v>829</v>
      </c>
      <c r="S6" s="47" t="s">
        <v>604</v>
      </c>
      <c r="T6" s="38" t="s">
        <v>1084</v>
      </c>
      <c r="V6" s="31" t="s">
        <v>783</v>
      </c>
      <c r="W6" s="38" t="s">
        <v>654</v>
      </c>
      <c r="X6" s="38" t="s">
        <v>706</v>
      </c>
      <c r="Y6" s="38"/>
      <c r="Z6" s="38"/>
      <c r="AA6" s="38" t="s">
        <v>1085</v>
      </c>
      <c r="AB6" s="101" t="s">
        <v>824</v>
      </c>
      <c r="AF6" s="31" t="s">
        <v>712</v>
      </c>
      <c r="AG6" s="31" t="s">
        <v>879</v>
      </c>
      <c r="AH6" s="30" t="s">
        <v>548</v>
      </c>
      <c r="AI6" s="31" t="s">
        <v>1086</v>
      </c>
      <c r="AJ6" s="31" t="s">
        <v>599</v>
      </c>
      <c r="AK6" s="31" t="s">
        <v>817</v>
      </c>
      <c r="AL6" s="101" t="s">
        <v>930</v>
      </c>
      <c r="AM6" s="47" t="s">
        <v>649</v>
      </c>
      <c r="AN6" s="101"/>
      <c r="AP6" s="38" t="s">
        <v>1087</v>
      </c>
      <c r="AQ6" s="47">
        <v>130</v>
      </c>
      <c r="AW6" s="101" t="s">
        <v>611</v>
      </c>
      <c r="AY6" s="31" t="s">
        <v>712</v>
      </c>
      <c r="AZ6" s="67" t="s">
        <v>907</v>
      </c>
      <c r="BA6" s="67"/>
      <c r="BB6" s="47" t="s">
        <v>594</v>
      </c>
      <c r="BD6" t="s">
        <v>1088</v>
      </c>
      <c r="BE6" s="38" t="s">
        <v>738</v>
      </c>
      <c r="BF6" s="45" t="s">
        <v>587</v>
      </c>
      <c r="BG6" s="31" t="s">
        <v>548</v>
      </c>
      <c r="BH6" s="38" t="s">
        <v>717</v>
      </c>
      <c r="BK6" t="s">
        <v>576</v>
      </c>
    </row>
    <row r="7" spans="1:63" x14ac:dyDescent="0.2">
      <c r="A7" t="str">
        <f t="shared" si="0"/>
        <v>ナチュラル５０サイドボード</v>
      </c>
      <c r="B7" t="s">
        <v>544</v>
      </c>
      <c r="C7" s="30" t="s">
        <v>1089</v>
      </c>
      <c r="D7" s="57"/>
      <c r="E7" s="35">
        <v>58000</v>
      </c>
      <c r="F7">
        <v>8</v>
      </c>
      <c r="G7" t="s">
        <v>1047</v>
      </c>
      <c r="K7" s="31">
        <v>2525</v>
      </c>
      <c r="L7" s="31" t="s">
        <v>768</v>
      </c>
      <c r="M7" s="101" t="s">
        <v>962</v>
      </c>
      <c r="N7" s="44" t="s">
        <v>581</v>
      </c>
      <c r="O7" s="47"/>
      <c r="P7" s="38" t="s">
        <v>1090</v>
      </c>
      <c r="Q7" s="101"/>
      <c r="R7" s="101" t="s">
        <v>518</v>
      </c>
      <c r="S7" s="47" t="s">
        <v>605</v>
      </c>
      <c r="T7" s="38" t="s">
        <v>1091</v>
      </c>
      <c r="V7" s="31" t="s">
        <v>784</v>
      </c>
      <c r="W7" s="38" t="s">
        <v>667</v>
      </c>
      <c r="X7" s="38" t="s">
        <v>707</v>
      </c>
      <c r="Y7" s="38"/>
      <c r="Z7" s="38"/>
      <c r="AA7" s="38" t="s">
        <v>1092</v>
      </c>
      <c r="AB7" s="31"/>
      <c r="AG7" s="101" t="s">
        <v>875</v>
      </c>
      <c r="AH7" s="31" t="s">
        <v>549</v>
      </c>
      <c r="AI7" s="31" t="s">
        <v>1093</v>
      </c>
      <c r="AK7" s="31" t="s">
        <v>818</v>
      </c>
      <c r="AM7" s="47" t="s">
        <v>665</v>
      </c>
      <c r="AN7" s="101"/>
      <c r="AP7" s="38" t="s">
        <v>1094</v>
      </c>
      <c r="AQ7" s="47">
        <v>140</v>
      </c>
      <c r="AW7" s="101" t="s">
        <v>612</v>
      </c>
      <c r="BB7" s="31" t="s">
        <v>578</v>
      </c>
      <c r="BD7" t="s">
        <v>1095</v>
      </c>
      <c r="BE7" s="38" t="s">
        <v>739</v>
      </c>
      <c r="BF7" s="47" t="s">
        <v>588</v>
      </c>
      <c r="BG7" s="31" t="s">
        <v>549</v>
      </c>
      <c r="BH7" s="45" t="s">
        <v>718</v>
      </c>
      <c r="BK7" t="s">
        <v>763</v>
      </c>
    </row>
    <row r="8" spans="1:63" x14ac:dyDescent="0.2">
      <c r="A8" t="str">
        <f t="shared" si="0"/>
        <v>ナチュラル５０リビングチェスト</v>
      </c>
      <c r="B8" t="s">
        <v>544</v>
      </c>
      <c r="C8" s="31" t="s">
        <v>550</v>
      </c>
      <c r="D8" s="58"/>
      <c r="E8" s="35">
        <v>60000</v>
      </c>
      <c r="F8">
        <v>8</v>
      </c>
      <c r="G8" t="s">
        <v>1047</v>
      </c>
      <c r="K8" t="s">
        <v>1096</v>
      </c>
      <c r="L8" s="31" t="s">
        <v>1097</v>
      </c>
      <c r="M8" s="101" t="s">
        <v>963</v>
      </c>
      <c r="N8" s="45" t="s">
        <v>582</v>
      </c>
      <c r="O8" s="47"/>
      <c r="P8" s="38" t="s">
        <v>1098</v>
      </c>
      <c r="Q8" s="101"/>
      <c r="R8" s="101" t="s">
        <v>516</v>
      </c>
      <c r="S8" s="39" t="s">
        <v>606</v>
      </c>
      <c r="T8" s="38" t="s">
        <v>1099</v>
      </c>
      <c r="V8" s="31" t="s">
        <v>785</v>
      </c>
      <c r="W8" s="38" t="s">
        <v>655</v>
      </c>
      <c r="X8" s="38" t="s">
        <v>708</v>
      </c>
      <c r="Y8" s="38"/>
      <c r="Z8" s="38"/>
      <c r="AA8" s="38" t="s">
        <v>1100</v>
      </c>
      <c r="AG8" s="101" t="s">
        <v>880</v>
      </c>
      <c r="AH8" s="30" t="s">
        <v>1089</v>
      </c>
      <c r="AI8" s="31" t="s">
        <v>1101</v>
      </c>
      <c r="AK8" s="38" t="s">
        <v>819</v>
      </c>
      <c r="AM8" s="47" t="s">
        <v>666</v>
      </c>
      <c r="AN8" s="101"/>
      <c r="AP8" s="38" t="s">
        <v>1102</v>
      </c>
      <c r="AQ8" s="47">
        <v>150</v>
      </c>
      <c r="AW8" s="101" t="s">
        <v>613</v>
      </c>
      <c r="BB8" s="31" t="s">
        <v>579</v>
      </c>
      <c r="BD8" t="s">
        <v>1103</v>
      </c>
      <c r="BE8" s="38" t="s">
        <v>740</v>
      </c>
      <c r="BF8" s="67" t="s">
        <v>1104</v>
      </c>
      <c r="BG8" s="31" t="s">
        <v>917</v>
      </c>
      <c r="BK8" t="s">
        <v>825</v>
      </c>
    </row>
    <row r="9" spans="1:63" x14ac:dyDescent="0.2">
      <c r="A9" t="str">
        <f t="shared" si="0"/>
        <v>ナチュラル７７マガレコ</v>
      </c>
      <c r="B9" t="s">
        <v>544</v>
      </c>
      <c r="C9" s="31" t="s">
        <v>551</v>
      </c>
      <c r="D9" s="58"/>
      <c r="E9" s="35">
        <v>62000</v>
      </c>
      <c r="F9">
        <v>10</v>
      </c>
      <c r="G9" t="s">
        <v>1054</v>
      </c>
      <c r="K9" t="s">
        <v>1105</v>
      </c>
      <c r="L9" s="38" t="s">
        <v>769</v>
      </c>
      <c r="M9" s="101" t="s">
        <v>919</v>
      </c>
      <c r="P9" s="38" t="s">
        <v>1106</v>
      </c>
      <c r="Q9" s="101"/>
      <c r="R9" s="101" t="s">
        <v>831</v>
      </c>
      <c r="T9" s="38" t="s">
        <v>1107</v>
      </c>
      <c r="V9" s="31" t="s">
        <v>21</v>
      </c>
      <c r="W9" s="38" t="s">
        <v>660</v>
      </c>
      <c r="AA9" s="38" t="s">
        <v>1108</v>
      </c>
      <c r="AB9" s="101"/>
      <c r="AG9" s="101" t="s">
        <v>881</v>
      </c>
      <c r="AH9" s="31" t="s">
        <v>550</v>
      </c>
      <c r="AI9" s="45" t="s">
        <v>1109</v>
      </c>
      <c r="AK9" s="31" t="s">
        <v>820</v>
      </c>
      <c r="AM9" s="47" t="s">
        <v>654</v>
      </c>
      <c r="AN9" s="101"/>
      <c r="AP9" s="38" t="s">
        <v>1110</v>
      </c>
      <c r="AQ9" s="47">
        <v>160</v>
      </c>
      <c r="AW9" s="101" t="s">
        <v>614</v>
      </c>
      <c r="BB9" s="47" t="s">
        <v>549</v>
      </c>
      <c r="BD9" t="s">
        <v>1111</v>
      </c>
      <c r="BE9" s="38" t="s">
        <v>741</v>
      </c>
      <c r="BF9" s="67" t="s">
        <v>1112</v>
      </c>
      <c r="BG9" s="31" t="s">
        <v>567</v>
      </c>
      <c r="BK9" t="s">
        <v>600</v>
      </c>
    </row>
    <row r="10" spans="1:63" x14ac:dyDescent="0.2">
      <c r="A10" t="str">
        <f t="shared" si="0"/>
        <v>ナチュラル６８マガレコ</v>
      </c>
      <c r="B10" t="s">
        <v>544</v>
      </c>
      <c r="C10" s="31" t="s">
        <v>552</v>
      </c>
      <c r="D10" s="58"/>
      <c r="E10" s="35">
        <v>68000</v>
      </c>
      <c r="F10">
        <v>9</v>
      </c>
      <c r="G10" t="s">
        <v>1047</v>
      </c>
      <c r="L10" s="31" t="s">
        <v>770</v>
      </c>
      <c r="M10" s="101" t="s">
        <v>964</v>
      </c>
      <c r="P10" s="38" t="s">
        <v>1113</v>
      </c>
      <c r="Q10" s="101"/>
      <c r="R10" s="101" t="s">
        <v>830</v>
      </c>
      <c r="T10" s="38" t="s">
        <v>1114</v>
      </c>
      <c r="W10" s="38" t="s">
        <v>670</v>
      </c>
      <c r="AA10" s="38" t="s">
        <v>1115</v>
      </c>
      <c r="AB10" s="101"/>
      <c r="AG10" s="101" t="s">
        <v>882</v>
      </c>
      <c r="AH10" s="31" t="s">
        <v>551</v>
      </c>
      <c r="AI10" s="42" t="s">
        <v>1116</v>
      </c>
      <c r="AK10" s="31" t="s">
        <v>821</v>
      </c>
      <c r="AM10" s="47" t="s">
        <v>667</v>
      </c>
      <c r="AN10" s="101"/>
      <c r="AP10" s="38" t="s">
        <v>1117</v>
      </c>
      <c r="AQ10" s="47">
        <v>170</v>
      </c>
      <c r="AW10" s="101" t="s">
        <v>615</v>
      </c>
      <c r="BE10" s="38" t="s">
        <v>742</v>
      </c>
      <c r="BF10" s="67" t="s">
        <v>1118</v>
      </c>
      <c r="BG10" s="31" t="s">
        <v>568</v>
      </c>
      <c r="BK10" t="s">
        <v>759</v>
      </c>
    </row>
    <row r="11" spans="1:63" x14ac:dyDescent="0.2">
      <c r="A11" t="str">
        <f t="shared" si="0"/>
        <v>ナチュラル１０５マガレコ</v>
      </c>
      <c r="B11" t="s">
        <v>544</v>
      </c>
      <c r="C11" s="31" t="s">
        <v>553</v>
      </c>
      <c r="D11" s="58"/>
      <c r="E11" s="35">
        <v>84000</v>
      </c>
      <c r="F11">
        <v>13.5</v>
      </c>
      <c r="G11" t="s">
        <v>1054</v>
      </c>
      <c r="L11" s="31" t="s">
        <v>771</v>
      </c>
      <c r="M11" s="101" t="s">
        <v>965</v>
      </c>
      <c r="P11" s="38" t="s">
        <v>1119</v>
      </c>
      <c r="Q11" s="101"/>
      <c r="R11" s="101" t="s">
        <v>832</v>
      </c>
      <c r="T11" s="38" t="s">
        <v>760</v>
      </c>
      <c r="W11" s="39" t="s">
        <v>661</v>
      </c>
      <c r="AA11" s="38" t="s">
        <v>1120</v>
      </c>
      <c r="AB11" s="101"/>
      <c r="AG11" s="101" t="s">
        <v>883</v>
      </c>
      <c r="AH11" s="31" t="s">
        <v>552</v>
      </c>
      <c r="AI11" s="31" t="s">
        <v>1121</v>
      </c>
      <c r="AK11" s="31" t="s">
        <v>822</v>
      </c>
      <c r="AM11" s="47" t="s">
        <v>655</v>
      </c>
      <c r="AN11" s="101"/>
      <c r="AP11" s="38" t="s">
        <v>1122</v>
      </c>
      <c r="AQ11" s="47">
        <v>180</v>
      </c>
      <c r="AW11" s="101" t="s">
        <v>616</v>
      </c>
      <c r="BE11" s="39" t="s">
        <v>743</v>
      </c>
      <c r="BF11" s="67" t="s">
        <v>908</v>
      </c>
      <c r="BG11" s="31" t="s">
        <v>569</v>
      </c>
      <c r="BK11" t="s">
        <v>726</v>
      </c>
    </row>
    <row r="12" spans="1:63" x14ac:dyDescent="0.2">
      <c r="A12" t="str">
        <f t="shared" si="0"/>
        <v>ナチュラル１４３マガレコ</v>
      </c>
      <c r="B12" t="s">
        <v>544</v>
      </c>
      <c r="C12" s="31" t="s">
        <v>554</v>
      </c>
      <c r="D12" s="58"/>
      <c r="E12" s="35">
        <v>98000</v>
      </c>
      <c r="F12">
        <v>18</v>
      </c>
      <c r="G12" t="s">
        <v>1072</v>
      </c>
      <c r="L12" s="31" t="s">
        <v>772</v>
      </c>
      <c r="M12" s="101" t="s">
        <v>966</v>
      </c>
      <c r="P12" s="38" t="s">
        <v>1123</v>
      </c>
      <c r="Q12" s="101"/>
      <c r="R12" s="101" t="s">
        <v>833</v>
      </c>
      <c r="T12" s="38" t="s">
        <v>761</v>
      </c>
      <c r="W12" s="38" t="s">
        <v>673</v>
      </c>
      <c r="AA12" s="38" t="s">
        <v>1124</v>
      </c>
      <c r="AB12" s="101"/>
      <c r="AG12" s="101" t="s">
        <v>884</v>
      </c>
      <c r="AH12" s="31" t="s">
        <v>553</v>
      </c>
      <c r="AI12" s="31" t="s">
        <v>1125</v>
      </c>
      <c r="AK12" s="31" t="s">
        <v>823</v>
      </c>
      <c r="AM12" s="47" t="s">
        <v>668</v>
      </c>
      <c r="AN12" s="101"/>
      <c r="AP12" s="38" t="s">
        <v>1126</v>
      </c>
      <c r="AW12" s="101" t="s">
        <v>617</v>
      </c>
      <c r="BE12" s="38" t="s">
        <v>744</v>
      </c>
      <c r="BF12" s="67" t="s">
        <v>909</v>
      </c>
      <c r="BG12" s="31" t="s">
        <v>570</v>
      </c>
      <c r="BK12" t="s">
        <v>779</v>
      </c>
    </row>
    <row r="13" spans="1:63" x14ac:dyDescent="0.2">
      <c r="A13" t="str">
        <f t="shared" si="0"/>
        <v>ナチュラル１８０マガレコ</v>
      </c>
      <c r="B13" t="s">
        <v>544</v>
      </c>
      <c r="C13" s="31" t="s">
        <v>555</v>
      </c>
      <c r="D13" s="58"/>
      <c r="E13" s="35">
        <v>134000</v>
      </c>
      <c r="F13">
        <v>23</v>
      </c>
      <c r="G13" t="s">
        <v>1127</v>
      </c>
      <c r="L13" s="31" t="s">
        <v>1128</v>
      </c>
      <c r="M13" s="101" t="s">
        <v>967</v>
      </c>
      <c r="P13" s="38" t="s">
        <v>1129</v>
      </c>
      <c r="Q13" s="101"/>
      <c r="R13" s="101" t="s">
        <v>834</v>
      </c>
      <c r="T13" s="38" t="s">
        <v>762</v>
      </c>
      <c r="W13" s="38" t="s">
        <v>674</v>
      </c>
      <c r="AA13" s="38" t="s">
        <v>1130</v>
      </c>
      <c r="AB13" s="101"/>
      <c r="AG13" s="101" t="s">
        <v>885</v>
      </c>
      <c r="AH13" s="31" t="s">
        <v>554</v>
      </c>
      <c r="AI13" s="31" t="s">
        <v>1131</v>
      </c>
      <c r="AK13" s="31" t="s">
        <v>890</v>
      </c>
      <c r="AM13" s="47" t="s">
        <v>669</v>
      </c>
      <c r="AN13" s="101"/>
      <c r="AP13" s="38" t="s">
        <v>1132</v>
      </c>
      <c r="AW13" s="101" t="s">
        <v>618</v>
      </c>
      <c r="BE13" s="38" t="s">
        <v>745</v>
      </c>
      <c r="BF13" s="67" t="s">
        <v>910</v>
      </c>
      <c r="BG13" s="31" t="s">
        <v>571</v>
      </c>
      <c r="BK13" t="s">
        <v>701</v>
      </c>
    </row>
    <row r="14" spans="1:63" x14ac:dyDescent="0.2">
      <c r="A14" t="str">
        <f t="shared" si="0"/>
        <v>ナチュラル７７マガジンラック</v>
      </c>
      <c r="B14" t="s">
        <v>544</v>
      </c>
      <c r="C14" s="31" t="s">
        <v>556</v>
      </c>
      <c r="D14" s="58"/>
      <c r="E14" s="35">
        <v>62000</v>
      </c>
      <c r="F14">
        <v>10</v>
      </c>
      <c r="G14" t="s">
        <v>1054</v>
      </c>
      <c r="L14" s="31" t="s">
        <v>1133</v>
      </c>
      <c r="M14" s="101" t="s">
        <v>968</v>
      </c>
      <c r="P14" s="38" t="s">
        <v>1134</v>
      </c>
      <c r="Q14" s="101"/>
      <c r="R14" s="101" t="s">
        <v>835</v>
      </c>
      <c r="T14" s="38" t="s">
        <v>1135</v>
      </c>
      <c r="W14" s="38" t="s">
        <v>675</v>
      </c>
      <c r="AA14" s="38" t="s">
        <v>1136</v>
      </c>
      <c r="AB14" s="101"/>
      <c r="AG14" s="101" t="s">
        <v>886</v>
      </c>
      <c r="AH14" s="31" t="s">
        <v>555</v>
      </c>
      <c r="AI14" s="31" t="s">
        <v>1137</v>
      </c>
      <c r="AK14" s="31" t="s">
        <v>891</v>
      </c>
      <c r="AM14" s="47" t="s">
        <v>660</v>
      </c>
      <c r="AN14" s="101"/>
      <c r="AP14" s="38" t="s">
        <v>1138</v>
      </c>
      <c r="AW14" s="101" t="s">
        <v>619</v>
      </c>
      <c r="BE14" s="38" t="s">
        <v>746</v>
      </c>
      <c r="BF14" s="67" t="s">
        <v>897</v>
      </c>
      <c r="BG14" s="31" t="s">
        <v>572</v>
      </c>
      <c r="BK14" t="s">
        <v>702</v>
      </c>
    </row>
    <row r="15" spans="1:63" x14ac:dyDescent="0.2">
      <c r="A15" t="str">
        <f t="shared" si="0"/>
        <v>ナチュラル６８マガジンラック</v>
      </c>
      <c r="B15" t="s">
        <v>544</v>
      </c>
      <c r="C15" s="31" t="s">
        <v>557</v>
      </c>
      <c r="D15" s="58"/>
      <c r="E15" s="35">
        <v>68000</v>
      </c>
      <c r="F15">
        <v>9</v>
      </c>
      <c r="G15" t="s">
        <v>1047</v>
      </c>
      <c r="L15" s="31" t="s">
        <v>1139</v>
      </c>
      <c r="M15" s="101" t="s">
        <v>969</v>
      </c>
      <c r="P15" s="38" t="s">
        <v>1140</v>
      </c>
      <c r="Q15" s="101"/>
      <c r="R15" s="101" t="s">
        <v>836</v>
      </c>
      <c r="T15" s="38" t="s">
        <v>1141</v>
      </c>
      <c r="W15" s="38" t="s">
        <v>678</v>
      </c>
      <c r="AA15" s="38" t="s">
        <v>1142</v>
      </c>
      <c r="AB15" s="101"/>
      <c r="AG15" s="101" t="s">
        <v>887</v>
      </c>
      <c r="AH15" s="31" t="s">
        <v>556</v>
      </c>
      <c r="AI15" s="31" t="s">
        <v>1143</v>
      </c>
      <c r="AK15" s="31" t="s">
        <v>892</v>
      </c>
      <c r="AM15" s="47" t="s">
        <v>670</v>
      </c>
      <c r="AN15" s="101"/>
      <c r="AP15" s="38" t="s">
        <v>1144</v>
      </c>
      <c r="AW15" s="101" t="s">
        <v>620</v>
      </c>
      <c r="BE15" s="38" t="s">
        <v>747</v>
      </c>
      <c r="BF15" s="67" t="s">
        <v>911</v>
      </c>
      <c r="BG15" s="31" t="s">
        <v>556</v>
      </c>
      <c r="BK15" t="s">
        <v>753</v>
      </c>
    </row>
    <row r="16" spans="1:63" x14ac:dyDescent="0.2">
      <c r="A16" t="str">
        <f t="shared" si="0"/>
        <v>ナチュラル１０５マガジンラック</v>
      </c>
      <c r="B16" t="s">
        <v>544</v>
      </c>
      <c r="C16" s="31" t="s">
        <v>558</v>
      </c>
      <c r="D16" s="58"/>
      <c r="E16" s="35">
        <v>84000</v>
      </c>
      <c r="F16">
        <v>13.5</v>
      </c>
      <c r="G16" t="s">
        <v>1054</v>
      </c>
      <c r="L16" s="31" t="s">
        <v>1145</v>
      </c>
      <c r="M16" s="101" t="s">
        <v>970</v>
      </c>
      <c r="P16" s="38" t="s">
        <v>1146</v>
      </c>
      <c r="Q16" s="101"/>
      <c r="R16" s="101" t="s">
        <v>837</v>
      </c>
      <c r="T16" s="38" t="s">
        <v>1147</v>
      </c>
      <c r="W16" s="38" t="s">
        <v>679</v>
      </c>
      <c r="AA16" s="38" t="s">
        <v>1148</v>
      </c>
      <c r="AB16" s="101"/>
      <c r="AG16" s="101" t="s">
        <v>888</v>
      </c>
      <c r="AH16" s="31" t="s">
        <v>557</v>
      </c>
      <c r="AI16" s="31" t="s">
        <v>1149</v>
      </c>
      <c r="AK16" s="31" t="s">
        <v>893</v>
      </c>
      <c r="AM16" s="47" t="s">
        <v>661</v>
      </c>
      <c r="AN16" s="101"/>
      <c r="AP16" s="38" t="s">
        <v>1150</v>
      </c>
      <c r="AW16" s="101" t="s">
        <v>621</v>
      </c>
      <c r="BE16" s="38" t="s">
        <v>748</v>
      </c>
      <c r="BF16" s="67" t="s">
        <v>912</v>
      </c>
      <c r="BG16" s="31" t="s">
        <v>557</v>
      </c>
      <c r="BK16" t="s">
        <v>589</v>
      </c>
    </row>
    <row r="17" spans="1:63" x14ac:dyDescent="0.2">
      <c r="A17" t="str">
        <f t="shared" si="0"/>
        <v>ナチュラル１４３マガジンラック</v>
      </c>
      <c r="B17" t="s">
        <v>544</v>
      </c>
      <c r="C17" s="32" t="s">
        <v>559</v>
      </c>
      <c r="D17" s="59"/>
      <c r="E17" s="35">
        <v>98000</v>
      </c>
      <c r="F17">
        <v>18</v>
      </c>
      <c r="G17" t="s">
        <v>1072</v>
      </c>
      <c r="L17" s="31" t="s">
        <v>1151</v>
      </c>
      <c r="M17" s="101" t="s">
        <v>971</v>
      </c>
      <c r="P17" s="38" t="s">
        <v>1152</v>
      </c>
      <c r="Q17" s="101"/>
      <c r="R17" s="101" t="s">
        <v>838</v>
      </c>
      <c r="T17" s="31" t="s">
        <v>1153</v>
      </c>
      <c r="W17" s="38" t="s">
        <v>680</v>
      </c>
      <c r="AA17" s="38" t="s">
        <v>1154</v>
      </c>
      <c r="AB17" s="101"/>
      <c r="AG17" s="101" t="s">
        <v>889</v>
      </c>
      <c r="AH17" s="31" t="s">
        <v>558</v>
      </c>
      <c r="AI17" s="31" t="s">
        <v>1155</v>
      </c>
      <c r="AK17" s="67" t="s">
        <v>904</v>
      </c>
      <c r="AM17" s="47" t="s">
        <v>671</v>
      </c>
      <c r="AN17" s="101"/>
      <c r="AP17" s="38" t="s">
        <v>1156</v>
      </c>
      <c r="AW17" s="101" t="s">
        <v>622</v>
      </c>
      <c r="BE17" s="38" t="s">
        <v>749</v>
      </c>
      <c r="BF17" s="67" t="s">
        <v>913</v>
      </c>
      <c r="BG17" s="31" t="s">
        <v>558</v>
      </c>
      <c r="BK17" t="s">
        <v>809</v>
      </c>
    </row>
    <row r="18" spans="1:63" x14ac:dyDescent="0.2">
      <c r="A18" t="str">
        <f t="shared" si="0"/>
        <v>ナチュラル１８０マガジンラック</v>
      </c>
      <c r="B18" t="s">
        <v>544</v>
      </c>
      <c r="C18" s="32" t="s">
        <v>560</v>
      </c>
      <c r="D18" s="59"/>
      <c r="E18" s="35">
        <v>134000</v>
      </c>
      <c r="F18">
        <v>23</v>
      </c>
      <c r="G18" t="s">
        <v>1127</v>
      </c>
      <c r="L18" s="31" t="s">
        <v>1157</v>
      </c>
      <c r="M18" s="101" t="s">
        <v>920</v>
      </c>
      <c r="P18" s="38" t="s">
        <v>1158</v>
      </c>
      <c r="Q18" s="101"/>
      <c r="R18" s="101" t="s">
        <v>839</v>
      </c>
      <c r="T18" s="31" t="s">
        <v>1159</v>
      </c>
      <c r="W18" s="38" t="s">
        <v>683</v>
      </c>
      <c r="AA18" s="38" t="s">
        <v>1160</v>
      </c>
      <c r="AB18" s="101"/>
      <c r="AH18" s="32" t="s">
        <v>559</v>
      </c>
      <c r="AI18" s="31" t="s">
        <v>1161</v>
      </c>
      <c r="AK18" s="67" t="s">
        <v>905</v>
      </c>
      <c r="AM18" s="47" t="s">
        <v>672</v>
      </c>
      <c r="AN18" s="101"/>
      <c r="AP18" s="38" t="s">
        <v>1162</v>
      </c>
      <c r="AW18" s="101" t="s">
        <v>623</v>
      </c>
      <c r="BE18" s="38" t="s">
        <v>750</v>
      </c>
      <c r="BF18" s="67" t="s">
        <v>914</v>
      </c>
      <c r="BG18" s="31" t="s">
        <v>573</v>
      </c>
      <c r="BK18" t="s">
        <v>807</v>
      </c>
    </row>
    <row r="19" spans="1:63" x14ac:dyDescent="0.2">
      <c r="A19" t="str">
        <f t="shared" si="0"/>
        <v>ナチュラル９０キャビネット</v>
      </c>
      <c r="B19" t="s">
        <v>544</v>
      </c>
      <c r="C19" s="32" t="s">
        <v>1163</v>
      </c>
      <c r="D19" s="59"/>
      <c r="E19" s="35">
        <v>73000</v>
      </c>
      <c r="F19">
        <v>12.5</v>
      </c>
      <c r="G19" t="s">
        <v>1054</v>
      </c>
      <c r="L19" s="31" t="s">
        <v>1164</v>
      </c>
      <c r="M19" s="101" t="s">
        <v>972</v>
      </c>
      <c r="P19" s="38" t="s">
        <v>1165</v>
      </c>
      <c r="Q19" s="101"/>
      <c r="R19" s="101" t="s">
        <v>840</v>
      </c>
      <c r="W19" s="38" t="s">
        <v>684</v>
      </c>
      <c r="AA19" s="38" t="s">
        <v>1166</v>
      </c>
      <c r="AB19" s="101"/>
      <c r="AH19" s="32" t="s">
        <v>560</v>
      </c>
      <c r="AI19" s="31" t="s">
        <v>1167</v>
      </c>
      <c r="AK19" s="67" t="s">
        <v>894</v>
      </c>
      <c r="AM19" s="47" t="s">
        <v>673</v>
      </c>
      <c r="AN19" s="101"/>
      <c r="AP19" s="38" t="s">
        <v>1168</v>
      </c>
      <c r="AW19" s="101" t="s">
        <v>624</v>
      </c>
      <c r="BE19" s="38" t="s">
        <v>751</v>
      </c>
      <c r="BF19" s="67" t="s">
        <v>915</v>
      </c>
      <c r="BG19" s="31" t="s">
        <v>574</v>
      </c>
      <c r="BK19" t="s">
        <v>810</v>
      </c>
    </row>
    <row r="20" spans="1:63" x14ac:dyDescent="0.2">
      <c r="A20" t="str">
        <f t="shared" si="0"/>
        <v>ナチュラル１３４キャビネット</v>
      </c>
      <c r="B20" t="s">
        <v>544</v>
      </c>
      <c r="C20" s="32" t="s">
        <v>1169</v>
      </c>
      <c r="D20" s="59"/>
      <c r="E20" s="35">
        <v>95000</v>
      </c>
      <c r="F20">
        <v>18</v>
      </c>
      <c r="G20" t="s">
        <v>1072</v>
      </c>
      <c r="L20" s="31" t="s">
        <v>1170</v>
      </c>
      <c r="M20" s="101" t="s">
        <v>973</v>
      </c>
      <c r="P20" s="38" t="s">
        <v>1171</v>
      </c>
      <c r="Q20" s="101"/>
      <c r="R20" s="101" t="s">
        <v>841</v>
      </c>
      <c r="W20" s="38" t="s">
        <v>685</v>
      </c>
      <c r="AA20" s="38" t="s">
        <v>1172</v>
      </c>
      <c r="AB20" s="101"/>
      <c r="AH20" s="32" t="s">
        <v>1163</v>
      </c>
      <c r="AI20" s="31" t="s">
        <v>1173</v>
      </c>
      <c r="AK20" s="67" t="s">
        <v>895</v>
      </c>
      <c r="AM20" s="47" t="s">
        <v>674</v>
      </c>
      <c r="AN20" s="101"/>
      <c r="AP20" s="38" t="s">
        <v>1174</v>
      </c>
      <c r="AW20" s="101" t="s">
        <v>625</v>
      </c>
      <c r="BE20" s="39" t="s">
        <v>752</v>
      </c>
      <c r="BF20" s="67" t="s">
        <v>1175</v>
      </c>
      <c r="BG20" s="39" t="s">
        <v>575</v>
      </c>
      <c r="BK20" t="s">
        <v>714</v>
      </c>
    </row>
    <row r="21" spans="1:63" x14ac:dyDescent="0.2">
      <c r="A21" t="str">
        <f t="shared" si="0"/>
        <v>ナチュラル１０５テーブル</v>
      </c>
      <c r="B21" t="s">
        <v>544</v>
      </c>
      <c r="C21" s="32" t="s">
        <v>561</v>
      </c>
      <c r="D21" s="59"/>
      <c r="E21" s="35">
        <v>36000</v>
      </c>
      <c r="F21">
        <v>2.5</v>
      </c>
      <c r="G21" t="s">
        <v>1047</v>
      </c>
      <c r="L21" s="31" t="s">
        <v>1176</v>
      </c>
      <c r="M21" s="101" t="s">
        <v>974</v>
      </c>
      <c r="P21" s="38" t="s">
        <v>1177</v>
      </c>
      <c r="Q21" s="101"/>
      <c r="R21" s="101" t="s">
        <v>842</v>
      </c>
      <c r="W21" s="38" t="s">
        <v>688</v>
      </c>
      <c r="AA21" s="38" t="s">
        <v>1178</v>
      </c>
      <c r="AB21" s="101"/>
      <c r="AH21" s="32" t="s">
        <v>1169</v>
      </c>
      <c r="AI21" s="31" t="s">
        <v>786</v>
      </c>
      <c r="AK21" s="67" t="s">
        <v>896</v>
      </c>
      <c r="AM21" s="47" t="s">
        <v>675</v>
      </c>
      <c r="AN21" s="101"/>
      <c r="AP21" s="38" t="s">
        <v>1179</v>
      </c>
      <c r="AW21" s="101" t="s">
        <v>626</v>
      </c>
      <c r="BG21" s="42" t="s">
        <v>715</v>
      </c>
      <c r="BK21" t="s">
        <v>544</v>
      </c>
    </row>
    <row r="22" spans="1:63" x14ac:dyDescent="0.2">
      <c r="A22" t="str">
        <f t="shared" si="0"/>
        <v>ナチュラル１２０テーブル</v>
      </c>
      <c r="B22" t="s">
        <v>544</v>
      </c>
      <c r="C22" s="33" t="s">
        <v>562</v>
      </c>
      <c r="D22" s="60"/>
      <c r="E22" s="36">
        <v>41000</v>
      </c>
      <c r="F22">
        <v>3</v>
      </c>
      <c r="G22" t="s">
        <v>1047</v>
      </c>
      <c r="L22" s="31" t="s">
        <v>1180</v>
      </c>
      <c r="M22" s="101" t="s">
        <v>927</v>
      </c>
      <c r="P22" s="38" t="s">
        <v>1181</v>
      </c>
      <c r="Q22" s="101"/>
      <c r="R22" s="101" t="s">
        <v>843</v>
      </c>
      <c r="W22" s="38" t="s">
        <v>689</v>
      </c>
      <c r="AA22" s="38" t="s">
        <v>1182</v>
      </c>
      <c r="AB22" s="101"/>
      <c r="AH22" s="32" t="s">
        <v>561</v>
      </c>
      <c r="AI22" s="38" t="s">
        <v>787</v>
      </c>
      <c r="AK22" s="67" t="s">
        <v>897</v>
      </c>
      <c r="AM22" s="47" t="s">
        <v>676</v>
      </c>
      <c r="AN22" s="101"/>
      <c r="AP22" s="38" t="s">
        <v>1183</v>
      </c>
      <c r="AW22" s="101" t="s">
        <v>627</v>
      </c>
      <c r="BG22" s="31" t="s">
        <v>716</v>
      </c>
      <c r="BK22" t="s">
        <v>792</v>
      </c>
    </row>
    <row r="23" spans="1:63" x14ac:dyDescent="0.2">
      <c r="A23" t="str">
        <f t="shared" si="0"/>
        <v>レッチェ１２０ＴＶボードWN</v>
      </c>
      <c r="B23" t="s">
        <v>563</v>
      </c>
      <c r="C23" s="38" t="s">
        <v>564</v>
      </c>
      <c r="D23" s="61" t="s">
        <v>524</v>
      </c>
      <c r="E23" s="40">
        <v>87000</v>
      </c>
      <c r="F23">
        <v>6</v>
      </c>
      <c r="G23" t="s">
        <v>1047</v>
      </c>
      <c r="L23" s="31" t="s">
        <v>773</v>
      </c>
      <c r="M23" s="101" t="s">
        <v>975</v>
      </c>
      <c r="P23" s="38" t="s">
        <v>1184</v>
      </c>
      <c r="Q23" s="101"/>
      <c r="R23" s="101" t="s">
        <v>844</v>
      </c>
      <c r="W23" s="38" t="s">
        <v>690</v>
      </c>
      <c r="AA23" s="38" t="s">
        <v>1185</v>
      </c>
      <c r="AB23" s="101"/>
      <c r="AH23" s="33" t="s">
        <v>562</v>
      </c>
      <c r="AI23" s="31" t="s">
        <v>788</v>
      </c>
      <c r="AK23" s="67" t="s">
        <v>898</v>
      </c>
      <c r="AM23" s="47" t="s">
        <v>677</v>
      </c>
      <c r="AN23" s="101"/>
      <c r="AP23" s="38" t="s">
        <v>1186</v>
      </c>
      <c r="AW23" s="101" t="s">
        <v>628</v>
      </c>
      <c r="BG23" s="31" t="s">
        <v>717</v>
      </c>
      <c r="BK23" t="s">
        <v>595</v>
      </c>
    </row>
    <row r="24" spans="1:63" x14ac:dyDescent="0.2">
      <c r="A24" t="str">
        <f t="shared" si="0"/>
        <v>レッチェ１４２ＴＶボードWN</v>
      </c>
      <c r="B24" t="s">
        <v>563</v>
      </c>
      <c r="C24" s="31" t="s">
        <v>565</v>
      </c>
      <c r="D24" s="61" t="s">
        <v>524</v>
      </c>
      <c r="E24" s="35">
        <v>93000</v>
      </c>
      <c r="F24">
        <v>7</v>
      </c>
      <c r="G24" t="s">
        <v>1054</v>
      </c>
      <c r="L24" s="31" t="s">
        <v>774</v>
      </c>
      <c r="M24" s="101" t="s">
        <v>976</v>
      </c>
      <c r="P24" s="38" t="s">
        <v>1187</v>
      </c>
      <c r="Q24" s="101"/>
      <c r="R24" s="101" t="s">
        <v>845</v>
      </c>
      <c r="W24" s="38" t="s">
        <v>693</v>
      </c>
      <c r="AA24" s="38" t="s">
        <v>1188</v>
      </c>
      <c r="AB24" s="101"/>
      <c r="AH24" s="38" t="s">
        <v>715</v>
      </c>
      <c r="AI24" s="31" t="s">
        <v>789</v>
      </c>
      <c r="AK24" s="67" t="s">
        <v>899</v>
      </c>
      <c r="AM24" s="47" t="s">
        <v>678</v>
      </c>
      <c r="AN24" s="101"/>
      <c r="AP24" s="38" t="s">
        <v>1189</v>
      </c>
      <c r="AW24" s="101" t="s">
        <v>629</v>
      </c>
      <c r="BG24" s="31" t="s">
        <v>718</v>
      </c>
      <c r="BK24" t="s">
        <v>806</v>
      </c>
    </row>
    <row r="25" spans="1:63" x14ac:dyDescent="0.2">
      <c r="A25" t="str">
        <f t="shared" si="0"/>
        <v>レッチェ１６４ＴＶボードWN</v>
      </c>
      <c r="B25" t="s">
        <v>563</v>
      </c>
      <c r="C25" s="31" t="s">
        <v>566</v>
      </c>
      <c r="D25" s="61" t="s">
        <v>524</v>
      </c>
      <c r="E25" s="35">
        <v>98000</v>
      </c>
      <c r="F25">
        <v>8</v>
      </c>
      <c r="G25" t="s">
        <v>1054</v>
      </c>
      <c r="L25" s="31" t="s">
        <v>775</v>
      </c>
      <c r="M25" s="101" t="s">
        <v>977</v>
      </c>
      <c r="P25" s="38" t="s">
        <v>1190</v>
      </c>
      <c r="Q25" s="101"/>
      <c r="R25" s="101" t="s">
        <v>846</v>
      </c>
      <c r="W25" s="38" t="s">
        <v>694</v>
      </c>
      <c r="AA25" s="31" t="s">
        <v>1191</v>
      </c>
      <c r="AB25" s="101"/>
      <c r="AH25" s="31" t="s">
        <v>716</v>
      </c>
      <c r="AI25" s="31" t="s">
        <v>790</v>
      </c>
      <c r="AK25" s="67" t="s">
        <v>900</v>
      </c>
      <c r="AM25" s="47" t="s">
        <v>679</v>
      </c>
      <c r="AN25" s="101"/>
      <c r="AP25" s="39" t="s">
        <v>1192</v>
      </c>
      <c r="AW25" s="101" t="s">
        <v>630</v>
      </c>
      <c r="BG25" s="31" t="s">
        <v>721</v>
      </c>
      <c r="BK25" t="s">
        <v>796</v>
      </c>
    </row>
    <row r="26" spans="1:63" x14ac:dyDescent="0.2">
      <c r="A26" t="str">
        <f t="shared" si="0"/>
        <v>レッチェ１８０ＴＶボードWN</v>
      </c>
      <c r="B26" t="s">
        <v>563</v>
      </c>
      <c r="C26" s="31" t="s">
        <v>548</v>
      </c>
      <c r="D26" s="61" t="s">
        <v>524</v>
      </c>
      <c r="E26" s="35">
        <v>104000</v>
      </c>
      <c r="F26">
        <v>9</v>
      </c>
      <c r="G26" t="s">
        <v>1072</v>
      </c>
      <c r="L26" s="31" t="s">
        <v>776</v>
      </c>
      <c r="M26" s="101" t="s">
        <v>978</v>
      </c>
      <c r="P26" s="38" t="s">
        <v>1193</v>
      </c>
      <c r="Q26" s="101"/>
      <c r="R26" s="101" t="s">
        <v>847</v>
      </c>
      <c r="W26" s="39" t="s">
        <v>695</v>
      </c>
      <c r="AA26" s="38" t="s">
        <v>1194</v>
      </c>
      <c r="AB26" s="101"/>
      <c r="AH26" s="31" t="s">
        <v>717</v>
      </c>
      <c r="AI26" s="31" t="s">
        <v>791</v>
      </c>
      <c r="AK26" s="67" t="s">
        <v>901</v>
      </c>
      <c r="AM26" s="47" t="s">
        <v>680</v>
      </c>
      <c r="AN26" s="101"/>
      <c r="AP26" s="39" t="s">
        <v>1195</v>
      </c>
      <c r="AW26" s="101" t="s">
        <v>631</v>
      </c>
      <c r="BG26" s="31" t="s">
        <v>722</v>
      </c>
      <c r="BK26" t="s">
        <v>662</v>
      </c>
    </row>
    <row r="27" spans="1:63" x14ac:dyDescent="0.2">
      <c r="A27" t="str">
        <f t="shared" si="0"/>
        <v>レッチェ２００ＴＶボードWN</v>
      </c>
      <c r="B27" t="s">
        <v>563</v>
      </c>
      <c r="C27" s="31" t="s">
        <v>549</v>
      </c>
      <c r="D27" s="61" t="s">
        <v>524</v>
      </c>
      <c r="E27" s="35">
        <v>110000</v>
      </c>
      <c r="F27">
        <v>10</v>
      </c>
      <c r="G27" t="s">
        <v>1072</v>
      </c>
      <c r="L27" s="31" t="s">
        <v>777</v>
      </c>
      <c r="M27" s="101" t="s">
        <v>979</v>
      </c>
      <c r="P27" s="38" t="s">
        <v>1196</v>
      </c>
      <c r="Q27" s="101"/>
      <c r="R27" s="101" t="s">
        <v>848</v>
      </c>
      <c r="AA27" s="38" t="s">
        <v>1197</v>
      </c>
      <c r="AB27" s="101"/>
      <c r="AH27" s="31" t="s">
        <v>718</v>
      </c>
      <c r="AI27" s="31" t="s">
        <v>1198</v>
      </c>
      <c r="AK27" s="67" t="s">
        <v>902</v>
      </c>
      <c r="AM27" s="47" t="s">
        <v>681</v>
      </c>
      <c r="AN27" s="101"/>
      <c r="AP27" s="42" t="s">
        <v>1199</v>
      </c>
      <c r="AW27" s="101" t="s">
        <v>632</v>
      </c>
      <c r="BG27" s="31" t="s">
        <v>723</v>
      </c>
      <c r="BK27" t="s">
        <v>729</v>
      </c>
    </row>
    <row r="28" spans="1:63" x14ac:dyDescent="0.2">
      <c r="A28" t="str">
        <f t="shared" si="0"/>
        <v>レッチェ１２０コーナーＴＶボードWN</v>
      </c>
      <c r="B28" t="s">
        <v>563</v>
      </c>
      <c r="C28" s="31" t="s">
        <v>917</v>
      </c>
      <c r="D28" s="61" t="s">
        <v>524</v>
      </c>
      <c r="E28" s="35">
        <v>71000</v>
      </c>
      <c r="F28">
        <v>6</v>
      </c>
      <c r="G28" t="s">
        <v>1047</v>
      </c>
      <c r="L28" s="45" t="s">
        <v>778</v>
      </c>
      <c r="M28" s="101" t="s">
        <v>980</v>
      </c>
      <c r="P28" s="38" t="s">
        <v>1200</v>
      </c>
      <c r="Q28" s="101"/>
      <c r="R28" s="101" t="s">
        <v>849</v>
      </c>
      <c r="AA28" s="38" t="s">
        <v>754</v>
      </c>
      <c r="AB28" s="101"/>
      <c r="AH28" s="31" t="s">
        <v>719</v>
      </c>
      <c r="AI28" s="31" t="s">
        <v>1201</v>
      </c>
      <c r="AK28" s="67" t="s">
        <v>903</v>
      </c>
      <c r="AM28" s="47" t="s">
        <v>682</v>
      </c>
      <c r="AN28" s="101"/>
      <c r="AP28" s="38" t="s">
        <v>1202</v>
      </c>
      <c r="AW28" s="101" t="s">
        <v>633</v>
      </c>
      <c r="BG28" s="47" t="s">
        <v>1203</v>
      </c>
      <c r="BK28" t="s">
        <v>800</v>
      </c>
    </row>
    <row r="29" spans="1:63" x14ac:dyDescent="0.2">
      <c r="A29" t="str">
        <f t="shared" si="0"/>
        <v>レッチェ５０サイドボードWN</v>
      </c>
      <c r="B29" t="s">
        <v>563</v>
      </c>
      <c r="C29" s="31" t="s">
        <v>567</v>
      </c>
      <c r="D29" s="61" t="s">
        <v>524</v>
      </c>
      <c r="E29" s="35">
        <v>64000</v>
      </c>
      <c r="F29">
        <v>7.5</v>
      </c>
      <c r="G29" t="s">
        <v>1047</v>
      </c>
      <c r="L29" s="38" t="s">
        <v>1204</v>
      </c>
      <c r="M29" s="101" t="s">
        <v>981</v>
      </c>
      <c r="P29" s="38" t="s">
        <v>1205</v>
      </c>
      <c r="Q29" s="101"/>
      <c r="R29" s="101" t="s">
        <v>850</v>
      </c>
      <c r="AA29" s="38" t="s">
        <v>1206</v>
      </c>
      <c r="AB29" s="101"/>
      <c r="AH29" s="45" t="s">
        <v>720</v>
      </c>
      <c r="AI29" s="31" t="s">
        <v>1207</v>
      </c>
      <c r="AM29" s="47" t="s">
        <v>683</v>
      </c>
      <c r="AN29" s="101"/>
      <c r="AP29" s="38" t="s">
        <v>1208</v>
      </c>
      <c r="AW29" s="101" t="s">
        <v>634</v>
      </c>
      <c r="BG29" s="47" t="s">
        <v>1209</v>
      </c>
      <c r="BK29" t="s">
        <v>733</v>
      </c>
    </row>
    <row r="30" spans="1:63" x14ac:dyDescent="0.2">
      <c r="A30" t="str">
        <f t="shared" si="0"/>
        <v>レッチェ５０サイドチェストWN</v>
      </c>
      <c r="B30" t="s">
        <v>563</v>
      </c>
      <c r="C30" s="31" t="s">
        <v>568</v>
      </c>
      <c r="D30" s="61" t="s">
        <v>524</v>
      </c>
      <c r="E30" s="35">
        <v>76000</v>
      </c>
      <c r="F30">
        <v>7.5</v>
      </c>
      <c r="G30" t="s">
        <v>1047</v>
      </c>
      <c r="L30" s="31" t="s">
        <v>1210</v>
      </c>
      <c r="M30" s="101" t="s">
        <v>982</v>
      </c>
      <c r="P30" s="38" t="s">
        <v>1211</v>
      </c>
      <c r="Q30" s="101"/>
      <c r="R30" s="101" t="s">
        <v>851</v>
      </c>
      <c r="AA30" s="38" t="s">
        <v>1212</v>
      </c>
      <c r="AB30" s="101"/>
      <c r="AI30" s="31" t="s">
        <v>1213</v>
      </c>
      <c r="AM30" s="47" t="s">
        <v>684</v>
      </c>
      <c r="AN30" s="101"/>
      <c r="AP30" s="38" t="s">
        <v>1214</v>
      </c>
      <c r="AW30" s="101" t="s">
        <v>635</v>
      </c>
      <c r="BK30" t="s">
        <v>794</v>
      </c>
    </row>
    <row r="31" spans="1:63" x14ac:dyDescent="0.2">
      <c r="A31" t="str">
        <f t="shared" si="0"/>
        <v>レッチェ５０サイドテーブルWN</v>
      </c>
      <c r="B31" t="s">
        <v>563</v>
      </c>
      <c r="C31" s="31" t="s">
        <v>569</v>
      </c>
      <c r="D31" s="61" t="s">
        <v>524</v>
      </c>
      <c r="E31" s="35">
        <v>48000</v>
      </c>
      <c r="F31">
        <v>4.5</v>
      </c>
      <c r="G31" t="s">
        <v>1215</v>
      </c>
      <c r="L31" s="38" t="s">
        <v>1216</v>
      </c>
      <c r="M31" s="101" t="s">
        <v>983</v>
      </c>
      <c r="P31" s="31" t="s">
        <v>1217</v>
      </c>
      <c r="Q31" s="101"/>
      <c r="R31" s="101" t="s">
        <v>852</v>
      </c>
      <c r="AA31" s="38" t="s">
        <v>755</v>
      </c>
      <c r="AB31" s="101"/>
      <c r="AI31" s="31" t="s">
        <v>1218</v>
      </c>
      <c r="AM31" s="47" t="s">
        <v>685</v>
      </c>
      <c r="AN31" s="101"/>
      <c r="AP31" s="38" t="s">
        <v>1219</v>
      </c>
      <c r="AW31" s="101" t="s">
        <v>636</v>
      </c>
      <c r="BK31" t="s">
        <v>697</v>
      </c>
    </row>
    <row r="32" spans="1:63" x14ac:dyDescent="0.2">
      <c r="A32" t="str">
        <f t="shared" si="0"/>
        <v>レッチェ９０キャビネットWN</v>
      </c>
      <c r="B32" t="s">
        <v>563</v>
      </c>
      <c r="C32" s="31" t="s">
        <v>570</v>
      </c>
      <c r="D32" s="61" t="s">
        <v>524</v>
      </c>
      <c r="E32" s="35">
        <v>88000</v>
      </c>
      <c r="F32">
        <v>12</v>
      </c>
      <c r="G32" t="s">
        <v>1054</v>
      </c>
      <c r="L32" s="31" t="s">
        <v>1220</v>
      </c>
      <c r="M32" s="101" t="s">
        <v>921</v>
      </c>
      <c r="P32" s="31" t="s">
        <v>1221</v>
      </c>
      <c r="Q32" s="101"/>
      <c r="R32" s="101" t="s">
        <v>853</v>
      </c>
      <c r="AA32" s="38" t="s">
        <v>1222</v>
      </c>
      <c r="AB32" s="101"/>
      <c r="AI32" s="31" t="s">
        <v>1223</v>
      </c>
      <c r="AM32" s="47" t="s">
        <v>686</v>
      </c>
      <c r="AN32" s="101"/>
      <c r="AP32" s="38" t="s">
        <v>1224</v>
      </c>
      <c r="AW32" s="101" t="s">
        <v>637</v>
      </c>
      <c r="BK32" t="s">
        <v>700</v>
      </c>
    </row>
    <row r="33" spans="1:63" x14ac:dyDescent="0.2">
      <c r="A33" t="str">
        <f t="shared" si="0"/>
        <v>レッチェ１３４キャビネットWN</v>
      </c>
      <c r="B33" t="s">
        <v>563</v>
      </c>
      <c r="C33" s="31" t="s">
        <v>571</v>
      </c>
      <c r="D33" s="61" t="s">
        <v>524</v>
      </c>
      <c r="E33" s="35">
        <v>108000</v>
      </c>
      <c r="F33">
        <v>17.5</v>
      </c>
      <c r="G33" t="s">
        <v>1072</v>
      </c>
      <c r="L33" s="31" t="s">
        <v>1225</v>
      </c>
      <c r="M33" s="101" t="s">
        <v>984</v>
      </c>
      <c r="P33" s="31" t="s">
        <v>1226</v>
      </c>
      <c r="Q33" s="101"/>
      <c r="R33" s="101" t="s">
        <v>854</v>
      </c>
      <c r="AA33" s="38" t="s">
        <v>1227</v>
      </c>
      <c r="AB33" s="101"/>
      <c r="AI33" s="31" t="s">
        <v>1228</v>
      </c>
      <c r="AM33" s="47" t="s">
        <v>687</v>
      </c>
      <c r="AN33" s="101"/>
      <c r="AP33" s="38" t="s">
        <v>1229</v>
      </c>
      <c r="AW33" s="101" t="s">
        <v>638</v>
      </c>
      <c r="BK33" t="s">
        <v>793</v>
      </c>
    </row>
    <row r="34" spans="1:63" x14ac:dyDescent="0.2">
      <c r="A34" t="str">
        <f t="shared" si="0"/>
        <v>レッチェ４０マガジンラックWN</v>
      </c>
      <c r="B34" t="s">
        <v>563</v>
      </c>
      <c r="C34" s="31" t="s">
        <v>572</v>
      </c>
      <c r="D34" s="61" t="s">
        <v>524</v>
      </c>
      <c r="E34" s="35">
        <v>65000</v>
      </c>
      <c r="F34">
        <v>8</v>
      </c>
      <c r="G34" t="s">
        <v>1054</v>
      </c>
      <c r="L34" s="31" t="s">
        <v>1230</v>
      </c>
      <c r="M34" s="101" t="s">
        <v>922</v>
      </c>
      <c r="P34" s="31" t="s">
        <v>1231</v>
      </c>
      <c r="Q34" s="101"/>
      <c r="R34" s="101" t="s">
        <v>855</v>
      </c>
      <c r="AA34" s="38" t="s">
        <v>1232</v>
      </c>
      <c r="AI34" s="45" t="s">
        <v>1233</v>
      </c>
      <c r="AM34" s="47" t="s">
        <v>688</v>
      </c>
      <c r="AN34" s="101"/>
      <c r="AP34" s="38" t="s">
        <v>1234</v>
      </c>
      <c r="AW34" s="101" t="s">
        <v>639</v>
      </c>
      <c r="BK34" t="s">
        <v>607</v>
      </c>
    </row>
    <row r="35" spans="1:63" x14ac:dyDescent="0.2">
      <c r="A35" t="str">
        <f t="shared" si="0"/>
        <v>レッチェ７７マガジンラックWN</v>
      </c>
      <c r="B35" t="s">
        <v>563</v>
      </c>
      <c r="C35" s="31" t="s">
        <v>556</v>
      </c>
      <c r="D35" s="61" t="s">
        <v>524</v>
      </c>
      <c r="E35" s="35">
        <v>74000</v>
      </c>
      <c r="F35">
        <v>10</v>
      </c>
      <c r="G35" t="s">
        <v>1054</v>
      </c>
      <c r="L35" s="31" t="s">
        <v>1235</v>
      </c>
      <c r="M35" s="101" t="s">
        <v>985</v>
      </c>
      <c r="P35" s="31" t="s">
        <v>1236</v>
      </c>
      <c r="Q35" s="101"/>
      <c r="R35" s="101" t="s">
        <v>847</v>
      </c>
      <c r="AA35" s="38" t="s">
        <v>1237</v>
      </c>
      <c r="AM35" s="47" t="s">
        <v>689</v>
      </c>
      <c r="AN35" s="101"/>
      <c r="AP35" s="38" t="s">
        <v>1238</v>
      </c>
      <c r="AW35" s="101" t="s">
        <v>640</v>
      </c>
      <c r="BK35" t="s">
        <v>805</v>
      </c>
    </row>
    <row r="36" spans="1:63" x14ac:dyDescent="0.2">
      <c r="A36" t="str">
        <f t="shared" si="0"/>
        <v>レッチェ６８マガジンラックWN</v>
      </c>
      <c r="B36" t="s">
        <v>563</v>
      </c>
      <c r="C36" s="31" t="s">
        <v>557</v>
      </c>
      <c r="D36" s="61" t="s">
        <v>524</v>
      </c>
      <c r="E36" s="35">
        <v>82000</v>
      </c>
      <c r="F36">
        <v>9</v>
      </c>
      <c r="G36" t="s">
        <v>1047</v>
      </c>
      <c r="L36" s="31" t="s">
        <v>1239</v>
      </c>
      <c r="M36" s="101" t="s">
        <v>986</v>
      </c>
      <c r="P36" s="31" t="s">
        <v>1240</v>
      </c>
      <c r="Q36" s="101"/>
      <c r="R36" s="101" t="s">
        <v>517</v>
      </c>
      <c r="AA36" s="38" t="s">
        <v>1241</v>
      </c>
      <c r="AM36" s="47" t="s">
        <v>690</v>
      </c>
      <c r="AN36" s="101"/>
      <c r="AP36" s="38" t="s">
        <v>1242</v>
      </c>
      <c r="AW36" s="101" t="s">
        <v>641</v>
      </c>
      <c r="BK36" t="s">
        <v>713</v>
      </c>
    </row>
    <row r="37" spans="1:63" x14ac:dyDescent="0.2">
      <c r="A37" t="str">
        <f t="shared" si="0"/>
        <v>レッチェ１０５マガジンラックWN</v>
      </c>
      <c r="B37" t="s">
        <v>563</v>
      </c>
      <c r="C37" s="31" t="s">
        <v>558</v>
      </c>
      <c r="D37" s="61" t="s">
        <v>524</v>
      </c>
      <c r="E37" s="35">
        <v>98000</v>
      </c>
      <c r="F37">
        <v>13</v>
      </c>
      <c r="G37" t="s">
        <v>1054</v>
      </c>
      <c r="L37" s="31" t="s">
        <v>1243</v>
      </c>
      <c r="M37" s="101" t="s">
        <v>987</v>
      </c>
      <c r="P37" s="31" t="s">
        <v>1244</v>
      </c>
      <c r="Q37" s="101"/>
      <c r="R37" s="101" t="s">
        <v>856</v>
      </c>
      <c r="AA37" s="38" t="s">
        <v>1245</v>
      </c>
      <c r="AM37" s="47" t="s">
        <v>691</v>
      </c>
      <c r="AN37" s="101"/>
      <c r="AP37" s="38" t="s">
        <v>1246</v>
      </c>
      <c r="AW37" s="101" t="s">
        <v>642</v>
      </c>
      <c r="BK37" t="s">
        <v>808</v>
      </c>
    </row>
    <row r="38" spans="1:63" x14ac:dyDescent="0.2">
      <c r="A38" t="str">
        <f t="shared" si="0"/>
        <v>レッチェ１４３マガジンラックWN</v>
      </c>
      <c r="B38" t="s">
        <v>563</v>
      </c>
      <c r="C38" s="31" t="s">
        <v>573</v>
      </c>
      <c r="D38" s="61" t="s">
        <v>524</v>
      </c>
      <c r="E38" s="35">
        <v>118000</v>
      </c>
      <c r="F38">
        <v>18</v>
      </c>
      <c r="G38" t="s">
        <v>1072</v>
      </c>
      <c r="M38" s="101" t="s">
        <v>988</v>
      </c>
      <c r="P38" s="31" t="s">
        <v>1247</v>
      </c>
      <c r="Q38" s="101"/>
      <c r="R38" s="101" t="s">
        <v>857</v>
      </c>
      <c r="AA38" s="38" t="s">
        <v>1248</v>
      </c>
      <c r="AM38" s="47" t="s">
        <v>692</v>
      </c>
      <c r="AN38" s="101"/>
      <c r="AP38" s="38" t="s">
        <v>1249</v>
      </c>
      <c r="AW38" s="101" t="s">
        <v>643</v>
      </c>
      <c r="BK38" t="s">
        <v>590</v>
      </c>
    </row>
    <row r="39" spans="1:63" x14ac:dyDescent="0.2">
      <c r="A39" t="str">
        <f t="shared" si="0"/>
        <v>レッチェ１８０マガジンラックWN</v>
      </c>
      <c r="B39" t="s">
        <v>563</v>
      </c>
      <c r="C39" s="31" t="s">
        <v>574</v>
      </c>
      <c r="D39" s="61" t="s">
        <v>524</v>
      </c>
      <c r="E39" s="35">
        <v>151000</v>
      </c>
      <c r="F39">
        <v>22.5</v>
      </c>
      <c r="G39" t="s">
        <v>1127</v>
      </c>
      <c r="M39" s="101" t="s">
        <v>989</v>
      </c>
      <c r="P39" s="31" t="s">
        <v>1250</v>
      </c>
      <c r="Q39" s="101"/>
      <c r="R39" s="101" t="s">
        <v>858</v>
      </c>
      <c r="AA39" s="38" t="s">
        <v>953</v>
      </c>
      <c r="AB39" s="101"/>
      <c r="AM39" s="47" t="s">
        <v>693</v>
      </c>
      <c r="AN39" s="101"/>
      <c r="AP39" s="38" t="s">
        <v>1251</v>
      </c>
      <c r="AW39" s="101" t="s">
        <v>644</v>
      </c>
      <c r="BK39" t="s">
        <v>730</v>
      </c>
    </row>
    <row r="40" spans="1:63" x14ac:dyDescent="0.2">
      <c r="A40" t="str">
        <f t="shared" si="0"/>
        <v>レッチェ１２０リビングテーブルWN</v>
      </c>
      <c r="B40" t="s">
        <v>563</v>
      </c>
      <c r="C40" s="39" t="s">
        <v>575</v>
      </c>
      <c r="D40" s="61" t="s">
        <v>524</v>
      </c>
      <c r="E40" s="36">
        <v>49000</v>
      </c>
      <c r="F40">
        <v>2.5</v>
      </c>
      <c r="G40" t="s">
        <v>1047</v>
      </c>
      <c r="M40" s="101" t="s">
        <v>990</v>
      </c>
      <c r="P40" s="31" t="s">
        <v>1252</v>
      </c>
      <c r="Q40" s="101"/>
      <c r="R40" s="101" t="s">
        <v>859</v>
      </c>
      <c r="AA40" s="38" t="s">
        <v>954</v>
      </c>
      <c r="AB40" s="101"/>
      <c r="AM40" s="47" t="s">
        <v>694</v>
      </c>
      <c r="AN40" s="101"/>
      <c r="AP40" s="38" t="s">
        <v>1253</v>
      </c>
      <c r="AW40" s="101" t="s">
        <v>645</v>
      </c>
      <c r="BK40" t="s">
        <v>734</v>
      </c>
    </row>
    <row r="41" spans="1:63" x14ac:dyDescent="0.2">
      <c r="A41" t="str">
        <f t="shared" si="0"/>
        <v>レッチェ１２０ＴＶボードWO</v>
      </c>
      <c r="B41" t="s">
        <v>563</v>
      </c>
      <c r="C41" s="38" t="s">
        <v>564</v>
      </c>
      <c r="D41" s="61" t="s">
        <v>525</v>
      </c>
      <c r="E41" s="34">
        <v>74000</v>
      </c>
      <c r="F41">
        <v>6</v>
      </c>
      <c r="G41" t="s">
        <v>1047</v>
      </c>
      <c r="M41" s="101" t="s">
        <v>991</v>
      </c>
      <c r="P41" s="31" t="s">
        <v>1254</v>
      </c>
      <c r="Q41" s="101"/>
      <c r="R41" s="101" t="s">
        <v>860</v>
      </c>
      <c r="AA41" s="38" t="s">
        <v>1255</v>
      </c>
      <c r="AB41" s="101"/>
      <c r="AM41" s="47" t="s">
        <v>695</v>
      </c>
      <c r="AN41" s="101"/>
      <c r="AP41" s="38" t="s">
        <v>801</v>
      </c>
      <c r="AW41" s="101" t="s">
        <v>646</v>
      </c>
      <c r="BK41" t="s">
        <v>583</v>
      </c>
    </row>
    <row r="42" spans="1:63" x14ac:dyDescent="0.2">
      <c r="A42" t="str">
        <f t="shared" si="0"/>
        <v>レッチェ１４２ＴＶボードWO</v>
      </c>
      <c r="B42" t="s">
        <v>563</v>
      </c>
      <c r="C42" s="31" t="s">
        <v>565</v>
      </c>
      <c r="D42" s="61" t="s">
        <v>525</v>
      </c>
      <c r="E42" s="35">
        <v>80000</v>
      </c>
      <c r="F42">
        <v>7</v>
      </c>
      <c r="G42" t="s">
        <v>1054</v>
      </c>
      <c r="M42" s="101" t="s">
        <v>992</v>
      </c>
      <c r="P42" s="31" t="s">
        <v>1256</v>
      </c>
      <c r="Q42" s="101"/>
      <c r="R42" s="101" t="s">
        <v>861</v>
      </c>
      <c r="AA42" s="38" t="s">
        <v>1257</v>
      </c>
      <c r="AB42" s="101"/>
      <c r="AM42" s="47" t="s">
        <v>696</v>
      </c>
      <c r="AN42" s="101"/>
      <c r="AP42" s="38" t="s">
        <v>802</v>
      </c>
      <c r="AW42" s="101" t="s">
        <v>647</v>
      </c>
      <c r="BK42" t="s">
        <v>563</v>
      </c>
    </row>
    <row r="43" spans="1:63" x14ac:dyDescent="0.2">
      <c r="A43" t="str">
        <f t="shared" si="0"/>
        <v>レッチェ１６４ＴＶボードWO</v>
      </c>
      <c r="B43" t="s">
        <v>563</v>
      </c>
      <c r="C43" s="31" t="s">
        <v>566</v>
      </c>
      <c r="D43" s="61" t="s">
        <v>525</v>
      </c>
      <c r="E43" s="35">
        <v>85000</v>
      </c>
      <c r="F43">
        <v>8</v>
      </c>
      <c r="G43" t="s">
        <v>1054</v>
      </c>
      <c r="M43" s="101" t="s">
        <v>993</v>
      </c>
      <c r="P43" s="31" t="s">
        <v>1258</v>
      </c>
      <c r="Q43" s="101"/>
      <c r="R43" s="101" t="s">
        <v>862</v>
      </c>
      <c r="AA43" s="38" t="s">
        <v>1259</v>
      </c>
      <c r="AB43" s="101"/>
      <c r="AP43" s="38" t="s">
        <v>1260</v>
      </c>
      <c r="AW43" s="101" t="s">
        <v>648</v>
      </c>
      <c r="BK43" t="s">
        <v>535</v>
      </c>
    </row>
    <row r="44" spans="1:63" x14ac:dyDescent="0.2">
      <c r="A44" t="str">
        <f t="shared" si="0"/>
        <v>レッチェ１８０ＴＶボードWO</v>
      </c>
      <c r="B44" t="s">
        <v>563</v>
      </c>
      <c r="C44" s="31" t="s">
        <v>548</v>
      </c>
      <c r="D44" s="61" t="s">
        <v>525</v>
      </c>
      <c r="E44" s="35">
        <v>90000</v>
      </c>
      <c r="F44">
        <v>9</v>
      </c>
      <c r="G44" t="s">
        <v>1072</v>
      </c>
      <c r="M44" s="101" t="s">
        <v>994</v>
      </c>
      <c r="P44" s="31" t="s">
        <v>1261</v>
      </c>
      <c r="Q44" s="101"/>
      <c r="R44" s="101" t="s">
        <v>863</v>
      </c>
      <c r="AA44" s="39" t="s">
        <v>1262</v>
      </c>
      <c r="AB44" s="101"/>
      <c r="AP44" s="38" t="s">
        <v>803</v>
      </c>
      <c r="AW44" s="101" t="s">
        <v>649</v>
      </c>
    </row>
    <row r="45" spans="1:63" x14ac:dyDescent="0.2">
      <c r="A45" t="str">
        <f t="shared" si="0"/>
        <v>レッチェ２００ＴＶボードWO</v>
      </c>
      <c r="B45" t="s">
        <v>563</v>
      </c>
      <c r="C45" s="31" t="s">
        <v>549</v>
      </c>
      <c r="D45" s="61" t="s">
        <v>525</v>
      </c>
      <c r="E45" s="35">
        <v>96000</v>
      </c>
      <c r="F45">
        <v>10</v>
      </c>
      <c r="G45" t="s">
        <v>1072</v>
      </c>
      <c r="M45" s="101" t="s">
        <v>923</v>
      </c>
      <c r="P45" s="31" t="s">
        <v>765</v>
      </c>
      <c r="Q45" s="101"/>
      <c r="R45" s="101" t="s">
        <v>864</v>
      </c>
      <c r="AA45" s="42" t="s">
        <v>1151</v>
      </c>
      <c r="AB45" s="101"/>
      <c r="AP45" s="38" t="s">
        <v>804</v>
      </c>
      <c r="AW45" s="101" t="s">
        <v>650</v>
      </c>
    </row>
    <row r="46" spans="1:63" x14ac:dyDescent="0.2">
      <c r="A46" t="str">
        <f t="shared" si="0"/>
        <v>レッチェ１２０コーナーＴＶボードWO</v>
      </c>
      <c r="B46" t="s">
        <v>563</v>
      </c>
      <c r="C46" s="31" t="s">
        <v>917</v>
      </c>
      <c r="D46" s="61" t="s">
        <v>525</v>
      </c>
      <c r="E46" s="35">
        <v>63000</v>
      </c>
      <c r="F46">
        <v>6</v>
      </c>
      <c r="G46" t="s">
        <v>1047</v>
      </c>
      <c r="M46" s="101" t="s">
        <v>995</v>
      </c>
      <c r="P46" s="45" t="s">
        <v>1263</v>
      </c>
      <c r="Q46" s="101"/>
      <c r="R46" s="101" t="s">
        <v>865</v>
      </c>
      <c r="AA46" s="38" t="s">
        <v>1157</v>
      </c>
      <c r="AB46" s="101"/>
      <c r="AP46" s="67" t="s">
        <v>1264</v>
      </c>
      <c r="AW46" s="101" t="s">
        <v>651</v>
      </c>
    </row>
    <row r="47" spans="1:63" x14ac:dyDescent="0.2">
      <c r="A47" t="str">
        <f>B47&amp;C47&amp;D47</f>
        <v>レッチェ５０サイドボードWO</v>
      </c>
      <c r="B47" t="s">
        <v>563</v>
      </c>
      <c r="C47" s="31" t="s">
        <v>567</v>
      </c>
      <c r="D47" s="61" t="s">
        <v>525</v>
      </c>
      <c r="E47" s="35">
        <v>58000</v>
      </c>
      <c r="F47">
        <v>7.5</v>
      </c>
      <c r="G47" t="s">
        <v>1047</v>
      </c>
      <c r="M47" s="101" t="s">
        <v>924</v>
      </c>
      <c r="R47" s="101" t="s">
        <v>955</v>
      </c>
      <c r="AA47" s="38" t="s">
        <v>1164</v>
      </c>
      <c r="AB47" s="101"/>
      <c r="AP47" s="67" t="s">
        <v>1265</v>
      </c>
      <c r="AW47" s="101" t="s">
        <v>652</v>
      </c>
    </row>
    <row r="48" spans="1:63" x14ac:dyDescent="0.2">
      <c r="A48" t="str">
        <f t="shared" si="0"/>
        <v>レッチェ５０サイドチェストWO</v>
      </c>
      <c r="B48" t="s">
        <v>563</v>
      </c>
      <c r="C48" s="31" t="s">
        <v>568</v>
      </c>
      <c r="D48" s="61" t="s">
        <v>525</v>
      </c>
      <c r="E48" s="35">
        <v>69000</v>
      </c>
      <c r="F48">
        <v>7.5</v>
      </c>
      <c r="G48" t="s">
        <v>1047</v>
      </c>
      <c r="M48" s="101" t="s">
        <v>996</v>
      </c>
      <c r="R48" s="101" t="s">
        <v>956</v>
      </c>
      <c r="AA48" s="38" t="s">
        <v>1170</v>
      </c>
      <c r="AB48" s="101"/>
      <c r="AP48" s="67" t="s">
        <v>1266</v>
      </c>
      <c r="AW48" s="101" t="s">
        <v>653</v>
      </c>
    </row>
    <row r="49" spans="1:49" x14ac:dyDescent="0.2">
      <c r="A49" t="str">
        <f t="shared" si="0"/>
        <v>レッチェ５０サイドテーブルWO</v>
      </c>
      <c r="B49" t="s">
        <v>563</v>
      </c>
      <c r="C49" s="31" t="s">
        <v>569</v>
      </c>
      <c r="D49" s="61" t="s">
        <v>525</v>
      </c>
      <c r="E49" s="35">
        <v>46000</v>
      </c>
      <c r="F49">
        <v>4.5</v>
      </c>
      <c r="G49" t="s">
        <v>1215</v>
      </c>
      <c r="M49" s="101" t="s">
        <v>997</v>
      </c>
      <c r="R49" s="101" t="s">
        <v>957</v>
      </c>
      <c r="AA49" s="38" t="s">
        <v>1176</v>
      </c>
      <c r="AB49" s="101"/>
      <c r="AP49" s="67" t="s">
        <v>1267</v>
      </c>
      <c r="AW49" s="101" t="s">
        <v>654</v>
      </c>
    </row>
    <row r="50" spans="1:49" x14ac:dyDescent="0.2">
      <c r="A50" t="str">
        <f t="shared" si="0"/>
        <v>レッチェ９０キャビネットWO</v>
      </c>
      <c r="B50" t="s">
        <v>563</v>
      </c>
      <c r="C50" s="31" t="s">
        <v>570</v>
      </c>
      <c r="D50" s="61" t="s">
        <v>525</v>
      </c>
      <c r="E50" s="35">
        <v>77000</v>
      </c>
      <c r="F50">
        <v>12</v>
      </c>
      <c r="G50" t="s">
        <v>1054</v>
      </c>
      <c r="M50" s="101" t="s">
        <v>998</v>
      </c>
      <c r="AA50" s="38" t="s">
        <v>1180</v>
      </c>
      <c r="AB50" s="101"/>
      <c r="AP50" s="67" t="s">
        <v>1268</v>
      </c>
      <c r="AW50" s="101" t="s">
        <v>655</v>
      </c>
    </row>
    <row r="51" spans="1:49" x14ac:dyDescent="0.2">
      <c r="A51" t="str">
        <f t="shared" si="0"/>
        <v>レッチェ１３４キャビネットWO</v>
      </c>
      <c r="B51" t="s">
        <v>563</v>
      </c>
      <c r="C51" s="31" t="s">
        <v>571</v>
      </c>
      <c r="D51" s="61" t="s">
        <v>525</v>
      </c>
      <c r="E51" s="35">
        <v>99000</v>
      </c>
      <c r="F51">
        <v>17.5</v>
      </c>
      <c r="G51" t="s">
        <v>1072</v>
      </c>
      <c r="AA51" s="38" t="s">
        <v>1269</v>
      </c>
      <c r="AB51" s="101"/>
      <c r="AP51" s="67" t="s">
        <v>1270</v>
      </c>
      <c r="AW51" s="101" t="s">
        <v>656</v>
      </c>
    </row>
    <row r="52" spans="1:49" x14ac:dyDescent="0.2">
      <c r="A52" t="str">
        <f t="shared" si="0"/>
        <v>レッチェ４０マガジンラックWO</v>
      </c>
      <c r="B52" t="s">
        <v>563</v>
      </c>
      <c r="C52" s="31" t="s">
        <v>572</v>
      </c>
      <c r="D52" s="61" t="s">
        <v>525</v>
      </c>
      <c r="E52" s="35">
        <v>58000</v>
      </c>
      <c r="F52">
        <v>8</v>
      </c>
      <c r="G52" t="s">
        <v>1054</v>
      </c>
      <c r="AA52" s="38" t="s">
        <v>1271</v>
      </c>
      <c r="AB52" s="101"/>
      <c r="AP52" s="67" t="s">
        <v>1272</v>
      </c>
      <c r="AW52" s="101" t="s">
        <v>657</v>
      </c>
    </row>
    <row r="53" spans="1:49" x14ac:dyDescent="0.2">
      <c r="A53" t="str">
        <f t="shared" si="0"/>
        <v>レッチェ７７マガジンラックWO</v>
      </c>
      <c r="B53" t="s">
        <v>563</v>
      </c>
      <c r="C53" s="31" t="s">
        <v>556</v>
      </c>
      <c r="D53" s="61" t="s">
        <v>525</v>
      </c>
      <c r="E53" s="35">
        <v>63000</v>
      </c>
      <c r="F53">
        <v>10</v>
      </c>
      <c r="G53" t="s">
        <v>1054</v>
      </c>
      <c r="AA53" s="38" t="s">
        <v>1273</v>
      </c>
      <c r="AB53" s="101"/>
      <c r="AP53" s="67" t="s">
        <v>1274</v>
      </c>
      <c r="AW53" s="101" t="s">
        <v>658</v>
      </c>
    </row>
    <row r="54" spans="1:49" x14ac:dyDescent="0.2">
      <c r="A54" t="str">
        <f t="shared" si="0"/>
        <v>レッチェ６８マガジンラックWO</v>
      </c>
      <c r="B54" t="s">
        <v>563</v>
      </c>
      <c r="C54" s="31" t="s">
        <v>557</v>
      </c>
      <c r="D54" s="61" t="s">
        <v>525</v>
      </c>
      <c r="E54" s="35">
        <v>69000</v>
      </c>
      <c r="F54">
        <v>9</v>
      </c>
      <c r="G54" t="s">
        <v>1047</v>
      </c>
      <c r="AA54" s="38" t="s">
        <v>1275</v>
      </c>
      <c r="AB54" s="101"/>
      <c r="AP54" s="67" t="s">
        <v>1276</v>
      </c>
      <c r="AW54" s="101" t="s">
        <v>659</v>
      </c>
    </row>
    <row r="55" spans="1:49" x14ac:dyDescent="0.2">
      <c r="A55" t="str">
        <f t="shared" si="0"/>
        <v>レッチェ１０５マガジンラックWO</v>
      </c>
      <c r="B55" t="s">
        <v>563</v>
      </c>
      <c r="C55" s="31" t="s">
        <v>558</v>
      </c>
      <c r="D55" s="61" t="s">
        <v>525</v>
      </c>
      <c r="E55" s="35">
        <v>88000</v>
      </c>
      <c r="F55">
        <v>13</v>
      </c>
      <c r="G55" t="s">
        <v>1054</v>
      </c>
      <c r="AA55" s="38" t="s">
        <v>1277</v>
      </c>
      <c r="AB55" s="101"/>
      <c r="AP55" s="67" t="s">
        <v>1278</v>
      </c>
      <c r="AW55" s="101" t="s">
        <v>660</v>
      </c>
    </row>
    <row r="56" spans="1:49" x14ac:dyDescent="0.2">
      <c r="A56" t="str">
        <f t="shared" si="0"/>
        <v>レッチェ１４３マガジンラックWO</v>
      </c>
      <c r="B56" t="s">
        <v>563</v>
      </c>
      <c r="C56" s="31" t="s">
        <v>573</v>
      </c>
      <c r="D56" s="61" t="s">
        <v>525</v>
      </c>
      <c r="E56" s="35">
        <v>106000</v>
      </c>
      <c r="F56">
        <v>18</v>
      </c>
      <c r="G56" t="s">
        <v>1072</v>
      </c>
      <c r="AA56" s="38" t="s">
        <v>1279</v>
      </c>
      <c r="AB56" s="101"/>
      <c r="AP56" s="67" t="s">
        <v>1280</v>
      </c>
      <c r="AW56" s="101" t="s">
        <v>661</v>
      </c>
    </row>
    <row r="57" spans="1:49" x14ac:dyDescent="0.2">
      <c r="A57" t="str">
        <f t="shared" si="0"/>
        <v>レッチェ１８０マガジンラックWO</v>
      </c>
      <c r="B57" t="s">
        <v>563</v>
      </c>
      <c r="C57" s="31" t="s">
        <v>574</v>
      </c>
      <c r="D57" s="61" t="s">
        <v>525</v>
      </c>
      <c r="E57" s="35">
        <v>136000</v>
      </c>
      <c r="F57">
        <v>22.5</v>
      </c>
      <c r="G57" t="s">
        <v>1127</v>
      </c>
      <c r="AA57" s="38" t="s">
        <v>1281</v>
      </c>
      <c r="AP57" s="67" t="s">
        <v>1282</v>
      </c>
    </row>
    <row r="58" spans="1:49" x14ac:dyDescent="0.2">
      <c r="A58" t="str">
        <f t="shared" si="0"/>
        <v>レッチェ１２０リビングテーブルWO</v>
      </c>
      <c r="B58" t="s">
        <v>563</v>
      </c>
      <c r="C58" s="39" t="s">
        <v>575</v>
      </c>
      <c r="D58" s="61" t="s">
        <v>525</v>
      </c>
      <c r="E58" s="41">
        <v>45000</v>
      </c>
      <c r="F58">
        <v>2.5</v>
      </c>
      <c r="G58" t="s">
        <v>1047</v>
      </c>
      <c r="AA58" s="38" t="s">
        <v>1283</v>
      </c>
    </row>
    <row r="59" spans="1:49" x14ac:dyDescent="0.2">
      <c r="A59" t="str">
        <f t="shared" si="0"/>
        <v>イーズ１２０ＴＶボードNA</v>
      </c>
      <c r="B59" t="s">
        <v>576</v>
      </c>
      <c r="C59" s="42" t="s">
        <v>577</v>
      </c>
      <c r="D59" s="62" t="s">
        <v>526</v>
      </c>
      <c r="E59" s="40">
        <v>48000</v>
      </c>
      <c r="F59">
        <v>7.5</v>
      </c>
      <c r="G59" t="s">
        <v>1054</v>
      </c>
      <c r="AA59" s="38" t="s">
        <v>756</v>
      </c>
    </row>
    <row r="60" spans="1:49" x14ac:dyDescent="0.2">
      <c r="A60" t="str">
        <f t="shared" si="0"/>
        <v>イーズ１５０ＴＶボードNA</v>
      </c>
      <c r="B60" t="s">
        <v>576</v>
      </c>
      <c r="C60" s="31" t="s">
        <v>578</v>
      </c>
      <c r="D60" s="62" t="s">
        <v>526</v>
      </c>
      <c r="E60" s="35">
        <v>58000</v>
      </c>
      <c r="F60">
        <v>9</v>
      </c>
      <c r="G60" t="s">
        <v>1054</v>
      </c>
      <c r="AA60" s="38" t="s">
        <v>1284</v>
      </c>
    </row>
    <row r="61" spans="1:49" x14ac:dyDescent="0.2">
      <c r="A61" t="str">
        <f t="shared" si="0"/>
        <v>イーズ１８０ＴＶボードNA</v>
      </c>
      <c r="B61" t="s">
        <v>576</v>
      </c>
      <c r="C61" s="31" t="s">
        <v>579</v>
      </c>
      <c r="D61" s="62" t="s">
        <v>526</v>
      </c>
      <c r="E61" s="35">
        <v>64000</v>
      </c>
      <c r="F61">
        <v>11</v>
      </c>
      <c r="G61" t="s">
        <v>1072</v>
      </c>
      <c r="AA61" s="38" t="s">
        <v>1285</v>
      </c>
    </row>
    <row r="62" spans="1:49" x14ac:dyDescent="0.2">
      <c r="A62" t="str">
        <f t="shared" si="0"/>
        <v>イーズ１２０キャビネットNA</v>
      </c>
      <c r="B62" t="s">
        <v>576</v>
      </c>
      <c r="C62" s="43" t="s">
        <v>580</v>
      </c>
      <c r="D62" s="62" t="s">
        <v>526</v>
      </c>
      <c r="E62" s="35">
        <v>54000</v>
      </c>
      <c r="F62">
        <v>6.5</v>
      </c>
      <c r="G62" t="s">
        <v>1054</v>
      </c>
      <c r="AA62" s="38" t="s">
        <v>1128</v>
      </c>
    </row>
    <row r="63" spans="1:49" x14ac:dyDescent="0.2">
      <c r="A63" t="str">
        <f t="shared" si="0"/>
        <v>イーズ５２サイドボードNA</v>
      </c>
      <c r="B63" t="s">
        <v>576</v>
      </c>
      <c r="C63" s="44" t="s">
        <v>581</v>
      </c>
      <c r="D63" s="62" t="s">
        <v>526</v>
      </c>
      <c r="E63" s="46">
        <v>27000</v>
      </c>
      <c r="F63">
        <v>14.5</v>
      </c>
      <c r="G63" t="s">
        <v>1047</v>
      </c>
      <c r="AA63" s="38" t="s">
        <v>757</v>
      </c>
    </row>
    <row r="64" spans="1:49" x14ac:dyDescent="0.2">
      <c r="A64" t="str">
        <f t="shared" si="0"/>
        <v>イーズ１２０テーブルNA</v>
      </c>
      <c r="B64" t="s">
        <v>576</v>
      </c>
      <c r="C64" s="45" t="s">
        <v>582</v>
      </c>
      <c r="D64" s="62" t="s">
        <v>526</v>
      </c>
      <c r="E64" s="36">
        <v>24000</v>
      </c>
      <c r="F64">
        <v>5.5</v>
      </c>
      <c r="G64" t="s">
        <v>1047</v>
      </c>
      <c r="AA64" s="45" t="s">
        <v>758</v>
      </c>
      <c r="AB64" s="101"/>
    </row>
    <row r="65" spans="1:59" x14ac:dyDescent="0.2">
      <c r="A65" t="str">
        <f t="shared" si="0"/>
        <v>イーズ１２０ＴＶボードWN</v>
      </c>
      <c r="B65" t="s">
        <v>576</v>
      </c>
      <c r="C65" s="42" t="s">
        <v>577</v>
      </c>
      <c r="D65" s="62" t="s">
        <v>524</v>
      </c>
      <c r="E65" s="40">
        <v>48000</v>
      </c>
      <c r="F65">
        <v>7.5</v>
      </c>
      <c r="G65" t="s">
        <v>1054</v>
      </c>
    </row>
    <row r="66" spans="1:59" x14ac:dyDescent="0.2">
      <c r="A66" t="str">
        <f t="shared" si="0"/>
        <v>イーズ１５０ＴＶボードWN</v>
      </c>
      <c r="B66" t="s">
        <v>576</v>
      </c>
      <c r="C66" s="31" t="s">
        <v>578</v>
      </c>
      <c r="D66" s="62" t="s">
        <v>524</v>
      </c>
      <c r="E66" s="35">
        <v>58000</v>
      </c>
      <c r="F66">
        <v>9</v>
      </c>
      <c r="G66" t="s">
        <v>1054</v>
      </c>
    </row>
    <row r="67" spans="1:59" x14ac:dyDescent="0.2">
      <c r="A67" t="str">
        <f t="shared" si="0"/>
        <v>イーズ１８０ＴＶボードWN</v>
      </c>
      <c r="B67" t="s">
        <v>576</v>
      </c>
      <c r="C67" s="31" t="s">
        <v>579</v>
      </c>
      <c r="D67" s="62" t="s">
        <v>524</v>
      </c>
      <c r="E67" s="35">
        <v>64000</v>
      </c>
      <c r="F67">
        <v>11</v>
      </c>
      <c r="G67" t="s">
        <v>1072</v>
      </c>
    </row>
    <row r="68" spans="1:59" x14ac:dyDescent="0.2">
      <c r="A68" t="str">
        <f t="shared" si="0"/>
        <v>イーズ１２０キャビネットWN</v>
      </c>
      <c r="B68" t="s">
        <v>576</v>
      </c>
      <c r="C68" s="43" t="s">
        <v>580</v>
      </c>
      <c r="D68" s="62" t="s">
        <v>524</v>
      </c>
      <c r="E68" s="35">
        <v>54000</v>
      </c>
      <c r="F68">
        <v>6.5</v>
      </c>
      <c r="G68" t="s">
        <v>1054</v>
      </c>
    </row>
    <row r="69" spans="1:59" x14ac:dyDescent="0.2">
      <c r="A69" t="str">
        <f t="shared" ref="A69:A132" si="1">B69&amp;C69&amp;D69</f>
        <v>イーズ５２サイドボードWN</v>
      </c>
      <c r="B69" t="s">
        <v>576</v>
      </c>
      <c r="C69" s="44" t="s">
        <v>581</v>
      </c>
      <c r="D69" s="62" t="s">
        <v>524</v>
      </c>
      <c r="E69" s="46">
        <v>27000</v>
      </c>
      <c r="F69">
        <v>14.5</v>
      </c>
      <c r="G69" t="s">
        <v>1047</v>
      </c>
    </row>
    <row r="70" spans="1:59" x14ac:dyDescent="0.2">
      <c r="A70" t="str">
        <f t="shared" si="1"/>
        <v>イーズ１２０テーブルWN</v>
      </c>
      <c r="B70" t="s">
        <v>576</v>
      </c>
      <c r="C70" s="45" t="s">
        <v>582</v>
      </c>
      <c r="D70" s="62" t="s">
        <v>524</v>
      </c>
      <c r="E70" s="36">
        <v>24000</v>
      </c>
      <c r="F70">
        <v>5.5</v>
      </c>
      <c r="G70" t="s">
        <v>1047</v>
      </c>
      <c r="K70" t="s">
        <v>525</v>
      </c>
      <c r="L70" t="s">
        <v>534</v>
      </c>
      <c r="M70" t="s">
        <v>525</v>
      </c>
      <c r="N70" t="s">
        <v>526</v>
      </c>
      <c r="O70" t="s">
        <v>525</v>
      </c>
      <c r="P70" t="s">
        <v>525</v>
      </c>
      <c r="Q70" t="s">
        <v>525</v>
      </c>
      <c r="S70" t="s">
        <v>525</v>
      </c>
      <c r="T70" t="s">
        <v>525</v>
      </c>
      <c r="U70" s="61" t="s">
        <v>525</v>
      </c>
      <c r="V70" s="62" t="s">
        <v>537</v>
      </c>
      <c r="W70" t="s">
        <v>525</v>
      </c>
      <c r="X70" t="s">
        <v>525</v>
      </c>
      <c r="Y70" t="s">
        <v>525</v>
      </c>
      <c r="Z70" t="s">
        <v>525</v>
      </c>
      <c r="AB70" t="s">
        <v>525</v>
      </c>
      <c r="AC70" t="s">
        <v>525</v>
      </c>
      <c r="AE70" t="s">
        <v>525</v>
      </c>
      <c r="AF70" t="s">
        <v>525</v>
      </c>
      <c r="AG70" t="s">
        <v>525</v>
      </c>
      <c r="AI70" t="s">
        <v>525</v>
      </c>
      <c r="AJ70" t="s">
        <v>525</v>
      </c>
      <c r="AK70" t="s">
        <v>525</v>
      </c>
      <c r="AL70" t="s">
        <v>534</v>
      </c>
      <c r="AM70" t="s">
        <v>534</v>
      </c>
      <c r="AN70" t="s">
        <v>525</v>
      </c>
      <c r="AO70" t="s">
        <v>534</v>
      </c>
      <c r="AP70" s="61" t="s">
        <v>524</v>
      </c>
      <c r="AQ70" t="s">
        <v>534</v>
      </c>
      <c r="AR70" t="s">
        <v>534</v>
      </c>
      <c r="AS70" t="s">
        <v>525</v>
      </c>
      <c r="AT70" t="s">
        <v>534</v>
      </c>
      <c r="AU70" t="s">
        <v>534</v>
      </c>
      <c r="AV70" t="s">
        <v>534</v>
      </c>
      <c r="AW70" t="s">
        <v>534</v>
      </c>
      <c r="AX70" s="61" t="s">
        <v>530</v>
      </c>
      <c r="AY70" t="s">
        <v>525</v>
      </c>
      <c r="AZ70" s="64" t="s">
        <v>543</v>
      </c>
      <c r="BA70" t="s">
        <v>525</v>
      </c>
      <c r="BB70" t="s">
        <v>525</v>
      </c>
      <c r="BC70" t="s">
        <v>525</v>
      </c>
      <c r="BD70" t="s">
        <v>525</v>
      </c>
      <c r="BE70" t="s">
        <v>525</v>
      </c>
      <c r="BF70" t="s">
        <v>529</v>
      </c>
    </row>
    <row r="71" spans="1:59" x14ac:dyDescent="0.2">
      <c r="A71" t="str">
        <f t="shared" si="1"/>
        <v>イーズ１２０ＴＶボードDB</v>
      </c>
      <c r="B71" t="s">
        <v>576</v>
      </c>
      <c r="C71" s="42" t="s">
        <v>577</v>
      </c>
      <c r="D71" s="62" t="s">
        <v>527</v>
      </c>
      <c r="E71" s="40">
        <v>48000</v>
      </c>
      <c r="F71">
        <v>7.5</v>
      </c>
      <c r="G71" t="s">
        <v>1054</v>
      </c>
      <c r="K71" t="s">
        <v>524</v>
      </c>
      <c r="L71" t="s">
        <v>524</v>
      </c>
      <c r="M71" t="s">
        <v>524</v>
      </c>
      <c r="N71" t="s">
        <v>524</v>
      </c>
      <c r="O71" t="s">
        <v>524</v>
      </c>
      <c r="P71" t="s">
        <v>524</v>
      </c>
      <c r="Q71" t="s">
        <v>524</v>
      </c>
      <c r="S71" t="s">
        <v>524</v>
      </c>
      <c r="T71" t="s">
        <v>524</v>
      </c>
      <c r="U71" s="61" t="s">
        <v>536</v>
      </c>
      <c r="V71" s="61" t="s">
        <v>524</v>
      </c>
      <c r="W71" t="s">
        <v>524</v>
      </c>
      <c r="X71" t="s">
        <v>524</v>
      </c>
      <c r="Y71" t="s">
        <v>524</v>
      </c>
      <c r="Z71" t="s">
        <v>524</v>
      </c>
      <c r="AB71" t="s">
        <v>524</v>
      </c>
      <c r="AC71" t="s">
        <v>524</v>
      </c>
      <c r="AE71" t="s">
        <v>524</v>
      </c>
      <c r="AF71" t="s">
        <v>524</v>
      </c>
      <c r="AG71" t="s">
        <v>524</v>
      </c>
      <c r="AI71" t="s">
        <v>524</v>
      </c>
      <c r="AJ71" t="s">
        <v>524</v>
      </c>
      <c r="AK71" t="s">
        <v>524</v>
      </c>
      <c r="AL71" t="s">
        <v>525</v>
      </c>
      <c r="AM71" t="s">
        <v>525</v>
      </c>
      <c r="AN71" t="s">
        <v>524</v>
      </c>
      <c r="AO71" t="s">
        <v>525</v>
      </c>
      <c r="AP71" s="61" t="s">
        <v>525</v>
      </c>
      <c r="AQ71" t="s">
        <v>525</v>
      </c>
      <c r="AR71" t="s">
        <v>525</v>
      </c>
      <c r="AS71" t="s">
        <v>524</v>
      </c>
      <c r="AT71" t="s">
        <v>525</v>
      </c>
      <c r="AU71" t="s">
        <v>525</v>
      </c>
      <c r="AV71" t="s">
        <v>525</v>
      </c>
      <c r="AW71" t="s">
        <v>525</v>
      </c>
      <c r="AX71" s="61" t="s">
        <v>531</v>
      </c>
      <c r="AY71" t="s">
        <v>524</v>
      </c>
      <c r="AZ71" s="64" t="s">
        <v>541</v>
      </c>
      <c r="BA71" t="s">
        <v>524</v>
      </c>
      <c r="BB71" t="s">
        <v>524</v>
      </c>
      <c r="BC71" t="s">
        <v>524</v>
      </c>
      <c r="BD71" t="s">
        <v>524</v>
      </c>
      <c r="BE71" t="s">
        <v>524</v>
      </c>
      <c r="BF71" t="s">
        <v>530</v>
      </c>
      <c r="BG71" t="s">
        <v>525</v>
      </c>
    </row>
    <row r="72" spans="1:59" x14ac:dyDescent="0.2">
      <c r="A72" t="str">
        <f t="shared" si="1"/>
        <v>イーズ１５０ＴＶボードDB</v>
      </c>
      <c r="B72" t="s">
        <v>576</v>
      </c>
      <c r="C72" s="31" t="s">
        <v>578</v>
      </c>
      <c r="D72" s="62" t="s">
        <v>527</v>
      </c>
      <c r="E72" s="35">
        <v>58000</v>
      </c>
      <c r="F72">
        <v>9</v>
      </c>
      <c r="G72" t="s">
        <v>1054</v>
      </c>
      <c r="N72" t="s">
        <v>527</v>
      </c>
      <c r="U72" s="64" t="s">
        <v>524</v>
      </c>
      <c r="AA72" t="s">
        <v>525</v>
      </c>
      <c r="AB72" s="101"/>
      <c r="AL72" t="s">
        <v>524</v>
      </c>
      <c r="AM72" t="s">
        <v>524</v>
      </c>
      <c r="AO72" t="s">
        <v>524</v>
      </c>
      <c r="AQ72" t="s">
        <v>524</v>
      </c>
      <c r="AR72" t="s">
        <v>524</v>
      </c>
      <c r="AT72" t="s">
        <v>524</v>
      </c>
      <c r="AU72" t="s">
        <v>524</v>
      </c>
      <c r="AV72" t="s">
        <v>524</v>
      </c>
      <c r="AW72" t="s">
        <v>524</v>
      </c>
      <c r="AX72" s="61" t="s">
        <v>538</v>
      </c>
      <c r="AZ72" s="47" t="s">
        <v>542</v>
      </c>
      <c r="BA72" s="101"/>
      <c r="BF72" t="s">
        <v>531</v>
      </c>
      <c r="BG72" t="s">
        <v>524</v>
      </c>
    </row>
    <row r="73" spans="1:59" x14ac:dyDescent="0.2">
      <c r="A73" t="str">
        <f t="shared" si="1"/>
        <v>イーズ１８０ＴＶボードDB</v>
      </c>
      <c r="B73" t="s">
        <v>576</v>
      </c>
      <c r="C73" s="31" t="s">
        <v>579</v>
      </c>
      <c r="D73" s="62" t="s">
        <v>527</v>
      </c>
      <c r="E73" s="35">
        <v>64000</v>
      </c>
      <c r="F73">
        <v>11</v>
      </c>
      <c r="G73" t="s">
        <v>1072</v>
      </c>
      <c r="AA73" t="s">
        <v>524</v>
      </c>
      <c r="AB73" s="101"/>
      <c r="BF73" t="s">
        <v>532</v>
      </c>
    </row>
    <row r="74" spans="1:59" x14ac:dyDescent="0.2">
      <c r="A74" t="str">
        <f t="shared" si="1"/>
        <v>イーズ１２０キャビネットDB</v>
      </c>
      <c r="B74" t="s">
        <v>576</v>
      </c>
      <c r="C74" s="43" t="s">
        <v>580</v>
      </c>
      <c r="D74" s="62" t="s">
        <v>527</v>
      </c>
      <c r="E74" s="35">
        <v>54000</v>
      </c>
      <c r="F74">
        <v>6.5</v>
      </c>
      <c r="G74" t="s">
        <v>1054</v>
      </c>
    </row>
    <row r="75" spans="1:59" x14ac:dyDescent="0.2">
      <c r="A75" t="str">
        <f t="shared" si="1"/>
        <v>イーズ５２サイドボードDB</v>
      </c>
      <c r="B75" t="s">
        <v>576</v>
      </c>
      <c r="C75" s="44" t="s">
        <v>581</v>
      </c>
      <c r="D75" s="62" t="s">
        <v>527</v>
      </c>
      <c r="E75" s="46">
        <v>27000</v>
      </c>
      <c r="F75">
        <v>14.5</v>
      </c>
      <c r="G75" t="s">
        <v>1047</v>
      </c>
    </row>
    <row r="76" spans="1:59" x14ac:dyDescent="0.2">
      <c r="A76" t="str">
        <f t="shared" si="1"/>
        <v>イーズ１２０テーブルDB</v>
      </c>
      <c r="B76" t="s">
        <v>576</v>
      </c>
      <c r="C76" s="45" t="s">
        <v>582</v>
      </c>
      <c r="D76" s="62" t="s">
        <v>527</v>
      </c>
      <c r="E76" s="36">
        <v>24000</v>
      </c>
      <c r="F76">
        <v>5.5</v>
      </c>
      <c r="G76" t="s">
        <v>1047</v>
      </c>
    </row>
    <row r="77" spans="1:59" x14ac:dyDescent="0.2">
      <c r="A77" t="str">
        <f t="shared" si="1"/>
        <v>レオ１ＰIV</v>
      </c>
      <c r="B77" t="s">
        <v>583</v>
      </c>
      <c r="C77" s="42" t="s">
        <v>584</v>
      </c>
      <c r="D77" s="62" t="s">
        <v>529</v>
      </c>
      <c r="E77" s="40">
        <v>54000</v>
      </c>
      <c r="F77">
        <v>12.5</v>
      </c>
      <c r="G77" t="s">
        <v>1054</v>
      </c>
    </row>
    <row r="78" spans="1:59" x14ac:dyDescent="0.2">
      <c r="A78" t="str">
        <f t="shared" si="1"/>
        <v>レオ２．５ＰIV</v>
      </c>
      <c r="B78" t="s">
        <v>583</v>
      </c>
      <c r="C78" s="31" t="s">
        <v>585</v>
      </c>
      <c r="D78" s="62" t="s">
        <v>529</v>
      </c>
      <c r="E78" s="35">
        <v>108000</v>
      </c>
      <c r="F78">
        <v>26.5</v>
      </c>
      <c r="G78" t="s">
        <v>1127</v>
      </c>
    </row>
    <row r="79" spans="1:59" x14ac:dyDescent="0.2">
      <c r="A79" t="str">
        <f t="shared" si="1"/>
        <v>レオ３ＰIV</v>
      </c>
      <c r="B79" t="s">
        <v>583</v>
      </c>
      <c r="C79" s="43" t="s">
        <v>586</v>
      </c>
      <c r="D79" s="62" t="s">
        <v>529</v>
      </c>
      <c r="E79" s="35">
        <v>128000</v>
      </c>
      <c r="F79">
        <v>31.5</v>
      </c>
      <c r="G79" t="s">
        <v>1127</v>
      </c>
    </row>
    <row r="80" spans="1:59" x14ac:dyDescent="0.2">
      <c r="A80" t="str">
        <f t="shared" si="1"/>
        <v>レオオットマンIV</v>
      </c>
      <c r="B80" t="s">
        <v>583</v>
      </c>
      <c r="C80" s="45" t="s">
        <v>587</v>
      </c>
      <c r="D80" s="62" t="s">
        <v>529</v>
      </c>
      <c r="E80" s="36">
        <v>36000</v>
      </c>
      <c r="F80">
        <v>4.5</v>
      </c>
      <c r="G80" t="s">
        <v>1047</v>
      </c>
    </row>
    <row r="81" spans="1:7" x14ac:dyDescent="0.2">
      <c r="A81" t="str">
        <f t="shared" si="1"/>
        <v>レオラウンドスツールIV</v>
      </c>
      <c r="B81" t="s">
        <v>583</v>
      </c>
      <c r="C81" s="47" t="s">
        <v>588</v>
      </c>
      <c r="D81" s="62" t="s">
        <v>529</v>
      </c>
      <c r="E81" s="52">
        <v>24000</v>
      </c>
      <c r="F81">
        <v>5</v>
      </c>
      <c r="G81" t="s">
        <v>1215</v>
      </c>
    </row>
    <row r="82" spans="1:7" x14ac:dyDescent="0.2">
      <c r="A82" t="str">
        <f t="shared" si="1"/>
        <v>レオ１ＰLB</v>
      </c>
      <c r="B82" t="s">
        <v>583</v>
      </c>
      <c r="C82" s="42" t="s">
        <v>584</v>
      </c>
      <c r="D82" s="62" t="s">
        <v>530</v>
      </c>
      <c r="E82" s="40">
        <v>54000</v>
      </c>
      <c r="F82">
        <v>12.5</v>
      </c>
      <c r="G82" t="s">
        <v>1054</v>
      </c>
    </row>
    <row r="83" spans="1:7" x14ac:dyDescent="0.2">
      <c r="A83" t="str">
        <f t="shared" si="1"/>
        <v>レオ２．５ＰLB</v>
      </c>
      <c r="B83" t="s">
        <v>583</v>
      </c>
      <c r="C83" s="31" t="s">
        <v>585</v>
      </c>
      <c r="D83" s="62" t="s">
        <v>530</v>
      </c>
      <c r="E83" s="35">
        <v>108000</v>
      </c>
      <c r="F83">
        <v>26.5</v>
      </c>
      <c r="G83" t="s">
        <v>1127</v>
      </c>
    </row>
    <row r="84" spans="1:7" x14ac:dyDescent="0.2">
      <c r="A84" t="str">
        <f t="shared" si="1"/>
        <v>レオ３ＰLB</v>
      </c>
      <c r="B84" t="s">
        <v>583</v>
      </c>
      <c r="C84" s="43" t="s">
        <v>586</v>
      </c>
      <c r="D84" s="62" t="s">
        <v>530</v>
      </c>
      <c r="E84" s="35">
        <v>128000</v>
      </c>
      <c r="F84">
        <v>31.5</v>
      </c>
      <c r="G84" t="s">
        <v>1127</v>
      </c>
    </row>
    <row r="85" spans="1:7" x14ac:dyDescent="0.2">
      <c r="A85" t="str">
        <f t="shared" si="1"/>
        <v>レオオットマンLB</v>
      </c>
      <c r="B85" t="s">
        <v>583</v>
      </c>
      <c r="C85" s="45" t="s">
        <v>587</v>
      </c>
      <c r="D85" s="62" t="s">
        <v>530</v>
      </c>
      <c r="E85" s="36">
        <v>36000</v>
      </c>
      <c r="F85">
        <v>4.5</v>
      </c>
      <c r="G85" t="s">
        <v>1047</v>
      </c>
    </row>
    <row r="86" spans="1:7" x14ac:dyDescent="0.2">
      <c r="A86" t="str">
        <f t="shared" si="1"/>
        <v>レオラウンドスツールLB</v>
      </c>
      <c r="B86" t="s">
        <v>583</v>
      </c>
      <c r="C86" s="47" t="s">
        <v>588</v>
      </c>
      <c r="D86" s="62" t="s">
        <v>530</v>
      </c>
      <c r="E86" s="52">
        <v>24000</v>
      </c>
      <c r="F86">
        <v>5</v>
      </c>
      <c r="G86" t="s">
        <v>1215</v>
      </c>
    </row>
    <row r="87" spans="1:7" x14ac:dyDescent="0.2">
      <c r="A87" t="str">
        <f t="shared" si="1"/>
        <v>レオ１ＰGY</v>
      </c>
      <c r="B87" t="s">
        <v>583</v>
      </c>
      <c r="C87" s="42" t="s">
        <v>584</v>
      </c>
      <c r="D87" s="62" t="s">
        <v>531</v>
      </c>
      <c r="E87" s="40">
        <v>54000</v>
      </c>
      <c r="F87">
        <v>12.5</v>
      </c>
      <c r="G87" t="s">
        <v>1054</v>
      </c>
    </row>
    <row r="88" spans="1:7" x14ac:dyDescent="0.2">
      <c r="A88" t="str">
        <f t="shared" si="1"/>
        <v>レオ２．５ＰGY</v>
      </c>
      <c r="B88" t="s">
        <v>583</v>
      </c>
      <c r="C88" s="31" t="s">
        <v>585</v>
      </c>
      <c r="D88" s="62" t="s">
        <v>531</v>
      </c>
      <c r="E88" s="35">
        <v>108000</v>
      </c>
      <c r="F88">
        <v>26.5</v>
      </c>
      <c r="G88" t="s">
        <v>1127</v>
      </c>
    </row>
    <row r="89" spans="1:7" x14ac:dyDescent="0.2">
      <c r="A89" t="str">
        <f t="shared" si="1"/>
        <v>レオ３ＰGY</v>
      </c>
      <c r="B89" t="s">
        <v>583</v>
      </c>
      <c r="C89" s="43" t="s">
        <v>586</v>
      </c>
      <c r="D89" s="62" t="s">
        <v>531</v>
      </c>
      <c r="E89" s="35">
        <v>128000</v>
      </c>
      <c r="F89">
        <v>31.5</v>
      </c>
      <c r="G89" t="s">
        <v>1127</v>
      </c>
    </row>
    <row r="90" spans="1:7" x14ac:dyDescent="0.2">
      <c r="A90" t="str">
        <f t="shared" si="1"/>
        <v>レオオットマンGY</v>
      </c>
      <c r="B90" t="s">
        <v>583</v>
      </c>
      <c r="C90" s="45" t="s">
        <v>587</v>
      </c>
      <c r="D90" s="62" t="s">
        <v>531</v>
      </c>
      <c r="E90" s="36">
        <v>36000</v>
      </c>
      <c r="F90">
        <v>4.5</v>
      </c>
      <c r="G90" t="s">
        <v>1047</v>
      </c>
    </row>
    <row r="91" spans="1:7" x14ac:dyDescent="0.2">
      <c r="A91" t="str">
        <f t="shared" si="1"/>
        <v>レオラウンドスツールGY</v>
      </c>
      <c r="B91" t="s">
        <v>583</v>
      </c>
      <c r="C91" s="47" t="s">
        <v>588</v>
      </c>
      <c r="D91" s="62" t="s">
        <v>531</v>
      </c>
      <c r="E91" s="52">
        <v>24000</v>
      </c>
      <c r="F91">
        <v>5</v>
      </c>
      <c r="G91" t="s">
        <v>1215</v>
      </c>
    </row>
    <row r="92" spans="1:7" x14ac:dyDescent="0.2">
      <c r="A92" t="str">
        <f t="shared" si="1"/>
        <v>レオ１ＰDG</v>
      </c>
      <c r="B92" t="s">
        <v>583</v>
      </c>
      <c r="C92" s="42" t="s">
        <v>584</v>
      </c>
      <c r="D92" s="62" t="s">
        <v>532</v>
      </c>
      <c r="E92" s="40">
        <v>54000</v>
      </c>
      <c r="F92">
        <v>12.5</v>
      </c>
      <c r="G92" t="s">
        <v>1054</v>
      </c>
    </row>
    <row r="93" spans="1:7" x14ac:dyDescent="0.2">
      <c r="A93" t="str">
        <f t="shared" si="1"/>
        <v>レオ２．５ＰDG</v>
      </c>
      <c r="B93" t="s">
        <v>583</v>
      </c>
      <c r="C93" s="31" t="s">
        <v>585</v>
      </c>
      <c r="D93" s="62" t="s">
        <v>532</v>
      </c>
      <c r="E93" s="35">
        <v>108000</v>
      </c>
      <c r="F93">
        <v>26.5</v>
      </c>
      <c r="G93" t="s">
        <v>1127</v>
      </c>
    </row>
    <row r="94" spans="1:7" x14ac:dyDescent="0.2">
      <c r="A94" t="str">
        <f t="shared" si="1"/>
        <v>レオ３ＰDG</v>
      </c>
      <c r="B94" t="s">
        <v>583</v>
      </c>
      <c r="C94" s="43" t="s">
        <v>586</v>
      </c>
      <c r="D94" s="62" t="s">
        <v>532</v>
      </c>
      <c r="E94" s="35">
        <v>128000</v>
      </c>
      <c r="F94">
        <v>31.5</v>
      </c>
      <c r="G94" t="s">
        <v>1127</v>
      </c>
    </row>
    <row r="95" spans="1:7" x14ac:dyDescent="0.2">
      <c r="A95" t="str">
        <f t="shared" si="1"/>
        <v>レオオットマンDG</v>
      </c>
      <c r="B95" t="s">
        <v>583</v>
      </c>
      <c r="C95" s="45" t="s">
        <v>587</v>
      </c>
      <c r="D95" s="62" t="s">
        <v>532</v>
      </c>
      <c r="E95" s="36">
        <v>36000</v>
      </c>
      <c r="F95">
        <v>4.5</v>
      </c>
      <c r="G95" t="s">
        <v>1047</v>
      </c>
    </row>
    <row r="96" spans="1:7" x14ac:dyDescent="0.2">
      <c r="A96" t="str">
        <f t="shared" si="1"/>
        <v>レオラウンドスツールDG</v>
      </c>
      <c r="B96" t="s">
        <v>583</v>
      </c>
      <c r="C96" s="47" t="s">
        <v>588</v>
      </c>
      <c r="D96" s="62" t="s">
        <v>532</v>
      </c>
      <c r="E96" s="52">
        <v>24000</v>
      </c>
      <c r="F96">
        <v>5</v>
      </c>
      <c r="G96" t="s">
        <v>1215</v>
      </c>
    </row>
    <row r="97" spans="1:7" x14ac:dyDescent="0.2">
      <c r="A97" t="str">
        <f t="shared" si="1"/>
        <v>レオ１Ｐ用カバー付きクッション</v>
      </c>
      <c r="B97" t="s">
        <v>583</v>
      </c>
      <c r="C97" s="47" t="s">
        <v>908</v>
      </c>
      <c r="D97" s="61"/>
      <c r="E97" s="105">
        <v>41300</v>
      </c>
    </row>
    <row r="98" spans="1:7" x14ac:dyDescent="0.2">
      <c r="A98" t="str">
        <f t="shared" si="1"/>
        <v>レオ２Ｐ用カバー付きクッション</v>
      </c>
      <c r="B98" t="s">
        <v>583</v>
      </c>
      <c r="C98" s="47" t="s">
        <v>909</v>
      </c>
      <c r="D98" s="61"/>
      <c r="E98" s="105">
        <v>69000</v>
      </c>
    </row>
    <row r="99" spans="1:7" x14ac:dyDescent="0.2">
      <c r="A99" t="str">
        <f t="shared" si="1"/>
        <v>レオ３Ｐ用カバー付きクッション</v>
      </c>
      <c r="B99" t="s">
        <v>583</v>
      </c>
      <c r="C99" s="47" t="s">
        <v>910</v>
      </c>
      <c r="D99" s="61"/>
      <c r="E99" s="105">
        <v>79000</v>
      </c>
    </row>
    <row r="100" spans="1:7" x14ac:dyDescent="0.2">
      <c r="A100" t="str">
        <f t="shared" si="1"/>
        <v>レオオットマン用カバー付きクッション</v>
      </c>
      <c r="B100" t="s">
        <v>583</v>
      </c>
      <c r="C100" s="47" t="s">
        <v>897</v>
      </c>
      <c r="D100" s="61"/>
      <c r="E100" s="105">
        <v>27000</v>
      </c>
    </row>
    <row r="101" spans="1:7" x14ac:dyDescent="0.2">
      <c r="A101" t="str">
        <f t="shared" si="1"/>
        <v>レオ１Ｐ用替えカバーのみ</v>
      </c>
      <c r="B101" t="s">
        <v>583</v>
      </c>
      <c r="C101" s="47" t="s">
        <v>911</v>
      </c>
      <c r="D101" s="61"/>
      <c r="E101" s="52">
        <v>28000</v>
      </c>
    </row>
    <row r="102" spans="1:7" x14ac:dyDescent="0.2">
      <c r="A102" t="str">
        <f t="shared" si="1"/>
        <v>レオ２Ｐ用替えカバーのみ</v>
      </c>
      <c r="B102" t="s">
        <v>583</v>
      </c>
      <c r="C102" s="47" t="s">
        <v>912</v>
      </c>
      <c r="D102" s="61"/>
      <c r="E102" s="52">
        <v>48000</v>
      </c>
    </row>
    <row r="103" spans="1:7" x14ac:dyDescent="0.2">
      <c r="A103" t="str">
        <f t="shared" si="1"/>
        <v>レオ３Ｐ用替えカバーのみ</v>
      </c>
      <c r="B103" t="s">
        <v>583</v>
      </c>
      <c r="C103" s="47" t="s">
        <v>913</v>
      </c>
      <c r="D103" s="61"/>
      <c r="E103" s="52">
        <v>54000</v>
      </c>
    </row>
    <row r="104" spans="1:7" ht="12.75" customHeight="1" x14ac:dyDescent="0.2">
      <c r="A104" t="str">
        <f t="shared" si="1"/>
        <v>レオオットマン用替えカバーのみ</v>
      </c>
      <c r="B104" t="s">
        <v>583</v>
      </c>
      <c r="C104" s="47" t="s">
        <v>914</v>
      </c>
      <c r="D104" s="61"/>
      <c r="E104" s="52">
        <v>18000</v>
      </c>
    </row>
    <row r="105" spans="1:7" x14ac:dyDescent="0.2">
      <c r="A105" t="str">
        <f t="shared" si="1"/>
        <v>レオラウンドスツール用替えカバーのみ</v>
      </c>
      <c r="B105" t="s">
        <v>583</v>
      </c>
      <c r="C105" s="47" t="s">
        <v>916</v>
      </c>
      <c r="D105" s="61"/>
      <c r="E105" s="105"/>
    </row>
    <row r="106" spans="1:7" x14ac:dyDescent="0.2">
      <c r="A106" t="str">
        <f t="shared" si="1"/>
        <v>セブ１ＰWO</v>
      </c>
      <c r="B106" t="s">
        <v>589</v>
      </c>
      <c r="C106" s="31" t="s">
        <v>584</v>
      </c>
      <c r="D106" s="58" t="s">
        <v>525</v>
      </c>
      <c r="E106" s="35">
        <v>178000</v>
      </c>
      <c r="F106">
        <v>20.5</v>
      </c>
      <c r="G106" t="s">
        <v>1072</v>
      </c>
    </row>
    <row r="107" spans="1:7" x14ac:dyDescent="0.2">
      <c r="A107" t="str">
        <f t="shared" si="1"/>
        <v>セブ２．５ＰWO</v>
      </c>
      <c r="B107" t="s">
        <v>589</v>
      </c>
      <c r="C107" s="31" t="s">
        <v>585</v>
      </c>
      <c r="D107" s="58" t="s">
        <v>525</v>
      </c>
      <c r="E107" s="35">
        <v>277000</v>
      </c>
      <c r="F107">
        <v>36.5</v>
      </c>
      <c r="G107" t="s">
        <v>1127</v>
      </c>
    </row>
    <row r="108" spans="1:7" x14ac:dyDescent="0.2">
      <c r="A108" t="str">
        <f t="shared" si="1"/>
        <v>セブ３ＰWO</v>
      </c>
      <c r="B108" t="s">
        <v>589</v>
      </c>
      <c r="C108" s="31" t="s">
        <v>586</v>
      </c>
      <c r="D108" s="58" t="s">
        <v>525</v>
      </c>
      <c r="E108" s="35">
        <v>298000</v>
      </c>
      <c r="F108">
        <v>42.5</v>
      </c>
      <c r="G108" t="s">
        <v>1286</v>
      </c>
    </row>
    <row r="109" spans="1:7" x14ac:dyDescent="0.2">
      <c r="A109" t="str">
        <f t="shared" si="1"/>
        <v>セブ１ＰWN</v>
      </c>
      <c r="B109" t="s">
        <v>589</v>
      </c>
      <c r="C109" s="31" t="s">
        <v>584</v>
      </c>
      <c r="D109" s="64" t="s">
        <v>524</v>
      </c>
      <c r="E109" s="35">
        <v>188000</v>
      </c>
      <c r="F109">
        <v>20.5</v>
      </c>
      <c r="G109" t="s">
        <v>1072</v>
      </c>
    </row>
    <row r="110" spans="1:7" x14ac:dyDescent="0.2">
      <c r="A110" t="str">
        <f t="shared" si="1"/>
        <v>セブ２．５ＰWN</v>
      </c>
      <c r="B110" t="s">
        <v>589</v>
      </c>
      <c r="C110" s="31" t="s">
        <v>585</v>
      </c>
      <c r="D110" s="64" t="s">
        <v>524</v>
      </c>
      <c r="E110" s="35">
        <v>288000</v>
      </c>
      <c r="F110">
        <v>36.5</v>
      </c>
      <c r="G110" t="s">
        <v>1127</v>
      </c>
    </row>
    <row r="111" spans="1:7" x14ac:dyDescent="0.2">
      <c r="A111" t="str">
        <f t="shared" si="1"/>
        <v>セブ３ＰWN</v>
      </c>
      <c r="B111" t="s">
        <v>589</v>
      </c>
      <c r="C111" s="31" t="s">
        <v>586</v>
      </c>
      <c r="D111" s="64" t="s">
        <v>524</v>
      </c>
      <c r="E111" s="36">
        <v>328000</v>
      </c>
      <c r="F111">
        <v>42.5</v>
      </c>
      <c r="G111" t="s">
        <v>1286</v>
      </c>
    </row>
    <row r="112" spans="1:7" x14ac:dyDescent="0.2">
      <c r="A112" t="str">
        <f t="shared" si="1"/>
        <v>モル１２０ｘ４０コンソールテーブルWO</v>
      </c>
      <c r="B112" t="s">
        <v>590</v>
      </c>
      <c r="C112" s="31" t="s">
        <v>591</v>
      </c>
      <c r="D112" s="61" t="s">
        <v>525</v>
      </c>
      <c r="E112" s="34">
        <v>122000</v>
      </c>
      <c r="F112">
        <v>19</v>
      </c>
      <c r="G112" t="s">
        <v>1072</v>
      </c>
    </row>
    <row r="113" spans="1:7" x14ac:dyDescent="0.2">
      <c r="A113" t="str">
        <f t="shared" si="1"/>
        <v>モル１１０ｘ５０ローテーブルWO</v>
      </c>
      <c r="B113" t="s">
        <v>590</v>
      </c>
      <c r="C113" s="31" t="s">
        <v>592</v>
      </c>
      <c r="D113" s="61" t="s">
        <v>525</v>
      </c>
      <c r="E113" s="34">
        <v>110000</v>
      </c>
      <c r="F113">
        <v>8.5</v>
      </c>
      <c r="G113" t="s">
        <v>1054</v>
      </c>
    </row>
    <row r="114" spans="1:7" x14ac:dyDescent="0.2">
      <c r="A114" t="str">
        <f t="shared" si="1"/>
        <v>モル１３０ｘ７０ローテーブルWO</v>
      </c>
      <c r="B114" t="s">
        <v>590</v>
      </c>
      <c r="C114" s="31" t="s">
        <v>593</v>
      </c>
      <c r="D114" s="61" t="s">
        <v>525</v>
      </c>
      <c r="E114" s="34">
        <v>122000</v>
      </c>
      <c r="F114">
        <v>13.5</v>
      </c>
      <c r="G114" t="s">
        <v>1072</v>
      </c>
    </row>
    <row r="115" spans="1:7" x14ac:dyDescent="0.2">
      <c r="A115" t="str">
        <f t="shared" si="1"/>
        <v>モル４０ｘ４０サイドテーブルWO</v>
      </c>
      <c r="B115" t="s">
        <v>590</v>
      </c>
      <c r="C115" s="47" t="s">
        <v>594</v>
      </c>
      <c r="D115" s="61" t="s">
        <v>525</v>
      </c>
      <c r="E115" s="34">
        <v>73000</v>
      </c>
      <c r="F115">
        <v>6</v>
      </c>
      <c r="G115" t="s">
        <v>1215</v>
      </c>
    </row>
    <row r="116" spans="1:7" x14ac:dyDescent="0.2">
      <c r="A116" t="str">
        <f t="shared" si="1"/>
        <v>モル１５０ＴＶボードWO</v>
      </c>
      <c r="B116" t="s">
        <v>590</v>
      </c>
      <c r="C116" s="31" t="s">
        <v>578</v>
      </c>
      <c r="D116" s="61" t="s">
        <v>525</v>
      </c>
      <c r="E116" s="34">
        <v>128000</v>
      </c>
      <c r="F116">
        <v>8</v>
      </c>
      <c r="G116" t="s">
        <v>1054</v>
      </c>
    </row>
    <row r="117" spans="1:7" x14ac:dyDescent="0.2">
      <c r="A117" t="str">
        <f t="shared" si="1"/>
        <v>モル１８０ＴＶボードWO</v>
      </c>
      <c r="B117" t="s">
        <v>590</v>
      </c>
      <c r="C117" s="31" t="s">
        <v>579</v>
      </c>
      <c r="D117" s="61" t="s">
        <v>525</v>
      </c>
      <c r="E117" s="34">
        <v>138000</v>
      </c>
      <c r="F117">
        <v>9.5</v>
      </c>
      <c r="G117" t="s">
        <v>1072</v>
      </c>
    </row>
    <row r="118" spans="1:7" x14ac:dyDescent="0.2">
      <c r="A118" t="str">
        <f t="shared" si="1"/>
        <v>モル２００ＴＶボードWO</v>
      </c>
      <c r="B118" t="s">
        <v>590</v>
      </c>
      <c r="C118" s="47" t="s">
        <v>549</v>
      </c>
      <c r="D118" s="61" t="s">
        <v>525</v>
      </c>
      <c r="E118" s="34">
        <v>158000</v>
      </c>
      <c r="F118">
        <v>10.5</v>
      </c>
      <c r="G118" t="s">
        <v>1072</v>
      </c>
    </row>
    <row r="119" spans="1:7" x14ac:dyDescent="0.2">
      <c r="A119" t="str">
        <f t="shared" si="1"/>
        <v>モル１２０ｘ４０コンソールテーブルWN</v>
      </c>
      <c r="B119" t="s">
        <v>590</v>
      </c>
      <c r="C119" s="31" t="s">
        <v>591</v>
      </c>
      <c r="D119" s="61" t="s">
        <v>524</v>
      </c>
      <c r="E119" s="34">
        <v>135000</v>
      </c>
      <c r="F119">
        <v>19</v>
      </c>
      <c r="G119" t="s">
        <v>1072</v>
      </c>
    </row>
    <row r="120" spans="1:7" x14ac:dyDescent="0.2">
      <c r="A120" t="str">
        <f t="shared" si="1"/>
        <v>モル１１０ｘ５０ローテーブルWN</v>
      </c>
      <c r="B120" t="s">
        <v>590</v>
      </c>
      <c r="C120" s="31" t="s">
        <v>592</v>
      </c>
      <c r="D120" s="61" t="s">
        <v>524</v>
      </c>
      <c r="E120" s="34">
        <v>124000</v>
      </c>
      <c r="F120">
        <v>8.5</v>
      </c>
      <c r="G120" t="s">
        <v>1054</v>
      </c>
    </row>
    <row r="121" spans="1:7" x14ac:dyDescent="0.2">
      <c r="A121" t="str">
        <f t="shared" si="1"/>
        <v>モル１３０ｘ７０ローテーブルWN</v>
      </c>
      <c r="B121" t="s">
        <v>590</v>
      </c>
      <c r="C121" s="31" t="s">
        <v>593</v>
      </c>
      <c r="D121" s="61" t="s">
        <v>524</v>
      </c>
      <c r="E121" s="35">
        <v>145000</v>
      </c>
      <c r="F121">
        <v>13.5</v>
      </c>
      <c r="G121" t="s">
        <v>1072</v>
      </c>
    </row>
    <row r="122" spans="1:7" x14ac:dyDescent="0.2">
      <c r="A122" t="str">
        <f t="shared" si="1"/>
        <v>モル４０ｘ４０サイドテーブルWN</v>
      </c>
      <c r="B122" t="s">
        <v>590</v>
      </c>
      <c r="C122" s="47" t="s">
        <v>594</v>
      </c>
      <c r="D122" s="61" t="s">
        <v>524</v>
      </c>
      <c r="E122" s="35">
        <v>79000</v>
      </c>
      <c r="F122">
        <v>6</v>
      </c>
      <c r="G122" t="s">
        <v>1215</v>
      </c>
    </row>
    <row r="123" spans="1:7" x14ac:dyDescent="0.2">
      <c r="A123" t="str">
        <f t="shared" si="1"/>
        <v>モル１５０ＴＶボードWN</v>
      </c>
      <c r="B123" t="s">
        <v>590</v>
      </c>
      <c r="C123" s="31" t="s">
        <v>578</v>
      </c>
      <c r="D123" s="61" t="s">
        <v>524</v>
      </c>
      <c r="E123" s="34">
        <v>138000</v>
      </c>
      <c r="F123">
        <v>8</v>
      </c>
      <c r="G123" t="s">
        <v>1054</v>
      </c>
    </row>
    <row r="124" spans="1:7" x14ac:dyDescent="0.2">
      <c r="A124" t="str">
        <f t="shared" si="1"/>
        <v>モル１８０ＴＶボードWN</v>
      </c>
      <c r="B124" t="s">
        <v>590</v>
      </c>
      <c r="C124" s="31" t="s">
        <v>579</v>
      </c>
      <c r="D124" s="61" t="s">
        <v>524</v>
      </c>
      <c r="E124" s="34">
        <v>148000</v>
      </c>
      <c r="F124">
        <v>9.5</v>
      </c>
      <c r="G124" t="s">
        <v>1072</v>
      </c>
    </row>
    <row r="125" spans="1:7" x14ac:dyDescent="0.2">
      <c r="A125" t="str">
        <f t="shared" si="1"/>
        <v>モル２００ＴＶボードWN</v>
      </c>
      <c r="B125" t="s">
        <v>590</v>
      </c>
      <c r="C125" s="47" t="s">
        <v>549</v>
      </c>
      <c r="D125" s="61" t="s">
        <v>524</v>
      </c>
      <c r="E125" s="34">
        <v>168000</v>
      </c>
      <c r="F125">
        <v>10.5</v>
      </c>
      <c r="G125" t="s">
        <v>1072</v>
      </c>
    </row>
    <row r="126" spans="1:7" x14ac:dyDescent="0.2">
      <c r="A126" t="str">
        <f t="shared" si="1"/>
        <v>バルーン９０－３リビングテーブルWO</v>
      </c>
      <c r="B126" t="s">
        <v>595</v>
      </c>
      <c r="C126" s="65" t="s">
        <v>596</v>
      </c>
      <c r="D126" s="58" t="s">
        <v>525</v>
      </c>
      <c r="E126" s="35">
        <v>89000</v>
      </c>
      <c r="F126">
        <v>3</v>
      </c>
      <c r="G126" t="s">
        <v>1054</v>
      </c>
    </row>
    <row r="127" spans="1:7" x14ac:dyDescent="0.2">
      <c r="A127" t="str">
        <f t="shared" si="1"/>
        <v>バルーン９０－３リビングテーブルWN</v>
      </c>
      <c r="B127" t="s">
        <v>595</v>
      </c>
      <c r="C127" s="65" t="s">
        <v>596</v>
      </c>
      <c r="D127" s="58" t="s">
        <v>524</v>
      </c>
      <c r="E127" s="35">
        <v>95000</v>
      </c>
      <c r="F127">
        <v>3</v>
      </c>
      <c r="G127" t="s">
        <v>1054</v>
      </c>
    </row>
    <row r="128" spans="1:7" x14ac:dyDescent="0.2">
      <c r="A128" t="str">
        <f t="shared" si="1"/>
        <v>バルーン９０－２リビングテーブルWO</v>
      </c>
      <c r="B128" t="s">
        <v>595</v>
      </c>
      <c r="C128" s="65" t="s">
        <v>597</v>
      </c>
      <c r="D128" s="58" t="s">
        <v>525</v>
      </c>
      <c r="E128" s="34">
        <v>74000</v>
      </c>
      <c r="F128">
        <v>3</v>
      </c>
      <c r="G128" t="s">
        <v>1054</v>
      </c>
    </row>
    <row r="129" spans="1:8" x14ac:dyDescent="0.2">
      <c r="A129" t="str">
        <f t="shared" si="1"/>
        <v>バルーン９０－２リビングテーブルWN</v>
      </c>
      <c r="B129" t="s">
        <v>595</v>
      </c>
      <c r="C129" s="65" t="s">
        <v>597</v>
      </c>
      <c r="D129" s="58" t="s">
        <v>524</v>
      </c>
      <c r="E129" s="35">
        <v>77000</v>
      </c>
      <c r="F129">
        <v>3</v>
      </c>
      <c r="G129" t="s">
        <v>1054</v>
      </c>
    </row>
    <row r="130" spans="1:8" x14ac:dyDescent="0.2">
      <c r="A130" t="str">
        <f t="shared" si="1"/>
        <v>バルーン６９－２リビングテーブルWO</v>
      </c>
      <c r="B130" t="s">
        <v>595</v>
      </c>
      <c r="C130" s="65" t="s">
        <v>598</v>
      </c>
      <c r="D130" s="58" t="s">
        <v>525</v>
      </c>
      <c r="E130" s="35">
        <v>56000</v>
      </c>
      <c r="F130">
        <v>2</v>
      </c>
      <c r="G130" t="s">
        <v>1047</v>
      </c>
    </row>
    <row r="131" spans="1:8" x14ac:dyDescent="0.2">
      <c r="A131" t="str">
        <f t="shared" si="1"/>
        <v>バルーン６９－２リビングテーブルWN</v>
      </c>
      <c r="B131" t="s">
        <v>595</v>
      </c>
      <c r="C131" s="65" t="s">
        <v>598</v>
      </c>
      <c r="D131" s="58" t="s">
        <v>524</v>
      </c>
      <c r="E131" s="36">
        <v>59000</v>
      </c>
      <c r="F131">
        <v>2</v>
      </c>
      <c r="G131" t="s">
        <v>1047</v>
      </c>
    </row>
    <row r="132" spans="1:8" x14ac:dyDescent="0.2">
      <c r="A132" t="str">
        <f t="shared" si="1"/>
        <v>バルーンダイニングテーブルWO</v>
      </c>
      <c r="B132" t="s">
        <v>595</v>
      </c>
      <c r="C132" s="31" t="s">
        <v>599</v>
      </c>
      <c r="D132" s="58" t="s">
        <v>525</v>
      </c>
      <c r="E132" s="35">
        <v>138000</v>
      </c>
      <c r="F132">
        <v>6</v>
      </c>
      <c r="G132" t="s">
        <v>1054</v>
      </c>
      <c r="H132" t="s">
        <v>1215</v>
      </c>
    </row>
    <row r="133" spans="1:8" x14ac:dyDescent="0.2">
      <c r="A133" t="str">
        <f t="shared" ref="A133:A201" si="2">B133&amp;C133&amp;D133</f>
        <v>バルーンダイニングテーブルWN</v>
      </c>
      <c r="B133" t="s">
        <v>595</v>
      </c>
      <c r="C133" s="31" t="s">
        <v>599</v>
      </c>
      <c r="D133" s="58" t="s">
        <v>524</v>
      </c>
      <c r="E133" s="36">
        <v>148000</v>
      </c>
      <c r="F133">
        <v>6</v>
      </c>
      <c r="G133" t="s">
        <v>1054</v>
      </c>
      <c r="H133" t="s">
        <v>1215</v>
      </c>
    </row>
    <row r="134" spans="1:8" x14ac:dyDescent="0.2">
      <c r="A134" t="str">
        <f t="shared" si="2"/>
        <v>カノ８５カップボードWO</v>
      </c>
      <c r="B134" t="s">
        <v>600</v>
      </c>
      <c r="C134" s="47" t="s">
        <v>601</v>
      </c>
      <c r="D134" s="64" t="s">
        <v>525</v>
      </c>
      <c r="E134" s="40">
        <v>138000</v>
      </c>
      <c r="F134">
        <v>19.5</v>
      </c>
      <c r="G134" t="s">
        <v>1072</v>
      </c>
    </row>
    <row r="135" spans="1:8" x14ac:dyDescent="0.2">
      <c r="A135" t="str">
        <f t="shared" si="2"/>
        <v>カノ１１５カップボードWO</v>
      </c>
      <c r="B135" t="s">
        <v>600</v>
      </c>
      <c r="C135" s="47" t="s">
        <v>602</v>
      </c>
      <c r="D135" s="64" t="s">
        <v>525</v>
      </c>
      <c r="E135" s="35">
        <v>158000</v>
      </c>
      <c r="F135">
        <v>26</v>
      </c>
      <c r="G135" t="s">
        <v>1072</v>
      </c>
    </row>
    <row r="136" spans="1:8" x14ac:dyDescent="0.2">
      <c r="A136" t="str">
        <f t="shared" si="2"/>
        <v>カノ８５ローカップボードWO</v>
      </c>
      <c r="B136" t="s">
        <v>600</v>
      </c>
      <c r="C136" s="47" t="s">
        <v>603</v>
      </c>
      <c r="D136" s="64" t="s">
        <v>525</v>
      </c>
      <c r="E136" s="35">
        <v>108000</v>
      </c>
      <c r="F136">
        <v>12.5</v>
      </c>
      <c r="G136" t="s">
        <v>1054</v>
      </c>
    </row>
    <row r="137" spans="1:8" x14ac:dyDescent="0.2">
      <c r="A137" t="str">
        <f t="shared" si="2"/>
        <v>カノ１１５ローカップボードWO</v>
      </c>
      <c r="B137" t="s">
        <v>600</v>
      </c>
      <c r="C137" s="47" t="s">
        <v>604</v>
      </c>
      <c r="D137" s="64" t="s">
        <v>525</v>
      </c>
      <c r="E137" s="35">
        <v>138000</v>
      </c>
      <c r="F137">
        <v>16.5</v>
      </c>
      <c r="G137" t="s">
        <v>1054</v>
      </c>
    </row>
    <row r="138" spans="1:8" x14ac:dyDescent="0.2">
      <c r="A138" t="str">
        <f t="shared" si="2"/>
        <v>カノ１４５ローカップボードWO</v>
      </c>
      <c r="B138" t="s">
        <v>600</v>
      </c>
      <c r="C138" s="47" t="s">
        <v>605</v>
      </c>
      <c r="D138" s="64" t="s">
        <v>525</v>
      </c>
      <c r="E138" s="35">
        <v>158000</v>
      </c>
      <c r="F138">
        <v>20.5</v>
      </c>
      <c r="G138" t="s">
        <v>1072</v>
      </c>
    </row>
    <row r="139" spans="1:8" x14ac:dyDescent="0.2">
      <c r="A139" t="str">
        <f t="shared" si="2"/>
        <v>カノ８５トールカップボードWO</v>
      </c>
      <c r="B139" t="s">
        <v>600</v>
      </c>
      <c r="C139" s="39" t="s">
        <v>606</v>
      </c>
      <c r="D139" s="64" t="s">
        <v>525</v>
      </c>
      <c r="E139" s="36">
        <v>168000</v>
      </c>
      <c r="F139">
        <v>26</v>
      </c>
      <c r="G139" t="s">
        <v>1127</v>
      </c>
    </row>
    <row r="140" spans="1:8" x14ac:dyDescent="0.2">
      <c r="A140" t="str">
        <f t="shared" si="2"/>
        <v>カノ８５カップボードWN</v>
      </c>
      <c r="B140" t="s">
        <v>600</v>
      </c>
      <c r="C140" s="47" t="s">
        <v>601</v>
      </c>
      <c r="D140" s="64" t="s">
        <v>524</v>
      </c>
      <c r="E140" s="34">
        <v>148000</v>
      </c>
      <c r="F140">
        <v>19.5</v>
      </c>
      <c r="G140" t="s">
        <v>1072</v>
      </c>
    </row>
    <row r="141" spans="1:8" x14ac:dyDescent="0.2">
      <c r="A141" t="str">
        <f t="shared" si="2"/>
        <v>カノ１１５カップボードWN</v>
      </c>
      <c r="B141" t="s">
        <v>600</v>
      </c>
      <c r="C141" s="47" t="s">
        <v>602</v>
      </c>
      <c r="D141" s="64" t="s">
        <v>524</v>
      </c>
      <c r="E141" s="35">
        <v>168000</v>
      </c>
      <c r="F141">
        <v>26</v>
      </c>
      <c r="G141" t="s">
        <v>1072</v>
      </c>
    </row>
    <row r="142" spans="1:8" x14ac:dyDescent="0.2">
      <c r="A142" t="str">
        <f t="shared" si="2"/>
        <v>カノ８５ローカップボードWN</v>
      </c>
      <c r="B142" t="s">
        <v>600</v>
      </c>
      <c r="C142" s="47" t="s">
        <v>603</v>
      </c>
      <c r="D142" s="64" t="s">
        <v>524</v>
      </c>
      <c r="E142" s="35">
        <v>118000</v>
      </c>
      <c r="F142">
        <v>12.5</v>
      </c>
      <c r="G142" t="s">
        <v>1054</v>
      </c>
    </row>
    <row r="143" spans="1:8" x14ac:dyDescent="0.2">
      <c r="A143" t="str">
        <f t="shared" si="2"/>
        <v>カノ１１５ローカップボードWN</v>
      </c>
      <c r="B143" t="s">
        <v>600</v>
      </c>
      <c r="C143" s="47" t="s">
        <v>604</v>
      </c>
      <c r="D143" s="64" t="s">
        <v>524</v>
      </c>
      <c r="E143" s="35">
        <v>148000</v>
      </c>
      <c r="F143">
        <v>16.5</v>
      </c>
      <c r="G143" t="s">
        <v>1054</v>
      </c>
    </row>
    <row r="144" spans="1:8" x14ac:dyDescent="0.2">
      <c r="A144" t="str">
        <f t="shared" si="2"/>
        <v>カノ１４５ローカップボードWN</v>
      </c>
      <c r="B144" t="s">
        <v>600</v>
      </c>
      <c r="C144" s="47" t="s">
        <v>605</v>
      </c>
      <c r="D144" s="64" t="s">
        <v>524</v>
      </c>
      <c r="E144" s="35">
        <v>168000</v>
      </c>
      <c r="F144">
        <v>20.5</v>
      </c>
      <c r="G144" t="s">
        <v>1072</v>
      </c>
    </row>
    <row r="145" spans="1:8" x14ac:dyDescent="0.2">
      <c r="A145" t="str">
        <f t="shared" si="2"/>
        <v>カノ８５トールカップボードWN</v>
      </c>
      <c r="B145" t="s">
        <v>600</v>
      </c>
      <c r="C145" s="39" t="s">
        <v>606</v>
      </c>
      <c r="D145" s="64" t="s">
        <v>524</v>
      </c>
      <c r="E145" s="36">
        <v>178000</v>
      </c>
      <c r="F145">
        <v>26</v>
      </c>
      <c r="G145" t="s">
        <v>1127</v>
      </c>
    </row>
    <row r="146" spans="1:8" x14ac:dyDescent="0.2">
      <c r="A146" t="str">
        <f t="shared" si="2"/>
        <v>プレーンリビングテーブル７０ｘ４０AL</v>
      </c>
      <c r="B146" t="s">
        <v>607</v>
      </c>
      <c r="C146" s="101" t="s">
        <v>608</v>
      </c>
      <c r="D146" s="101" t="s">
        <v>534</v>
      </c>
      <c r="E146">
        <v>40000</v>
      </c>
      <c r="G146" t="s">
        <v>1215</v>
      </c>
      <c r="H146" t="s">
        <v>1287</v>
      </c>
    </row>
    <row r="147" spans="1:8" x14ac:dyDescent="0.2">
      <c r="A147" t="str">
        <f t="shared" si="2"/>
        <v>プレーンリビングテーブル７０ｘ５０AL</v>
      </c>
      <c r="B147" t="s">
        <v>607</v>
      </c>
      <c r="C147" s="101" t="s">
        <v>609</v>
      </c>
      <c r="D147" s="101" t="s">
        <v>534</v>
      </c>
      <c r="E147">
        <v>43000</v>
      </c>
      <c r="G147" t="s">
        <v>1047</v>
      </c>
      <c r="H147" t="s">
        <v>1287</v>
      </c>
    </row>
    <row r="148" spans="1:8" x14ac:dyDescent="0.2">
      <c r="A148" t="str">
        <f t="shared" si="2"/>
        <v>プレーンリビングテーブル７０ｘ６０AL</v>
      </c>
      <c r="B148" t="s">
        <v>607</v>
      </c>
      <c r="C148" s="101" t="s">
        <v>610</v>
      </c>
      <c r="D148" s="101" t="s">
        <v>534</v>
      </c>
      <c r="E148">
        <v>43000</v>
      </c>
      <c r="G148" t="s">
        <v>1047</v>
      </c>
      <c r="H148" t="s">
        <v>1287</v>
      </c>
    </row>
    <row r="149" spans="1:8" x14ac:dyDescent="0.2">
      <c r="A149" t="str">
        <f t="shared" si="2"/>
        <v>プレーンリビングテーブル７０ｘ７０AL</v>
      </c>
      <c r="B149" t="s">
        <v>607</v>
      </c>
      <c r="C149" s="101" t="s">
        <v>611</v>
      </c>
      <c r="D149" s="101" t="s">
        <v>534</v>
      </c>
      <c r="E149">
        <v>46000</v>
      </c>
      <c r="G149" t="s">
        <v>1047</v>
      </c>
      <c r="H149" t="s">
        <v>1287</v>
      </c>
    </row>
    <row r="150" spans="1:8" x14ac:dyDescent="0.2">
      <c r="A150" t="str">
        <f t="shared" si="2"/>
        <v>プレーンリビングテーブル７０ｘ８０AL</v>
      </c>
      <c r="B150" t="s">
        <v>607</v>
      </c>
      <c r="C150" s="101" t="s">
        <v>612</v>
      </c>
      <c r="D150" s="101" t="s">
        <v>534</v>
      </c>
      <c r="E150">
        <v>49000</v>
      </c>
      <c r="G150" t="s">
        <v>1047</v>
      </c>
      <c r="H150" t="s">
        <v>1287</v>
      </c>
    </row>
    <row r="151" spans="1:8" x14ac:dyDescent="0.2">
      <c r="A151" t="str">
        <f t="shared" si="2"/>
        <v>プレーンリビングテーブル７０ｘ９０AL</v>
      </c>
      <c r="B151" t="s">
        <v>607</v>
      </c>
      <c r="C151" s="101" t="s">
        <v>613</v>
      </c>
      <c r="D151" s="101" t="s">
        <v>534</v>
      </c>
      <c r="E151">
        <v>49000</v>
      </c>
      <c r="G151" t="s">
        <v>1047</v>
      </c>
      <c r="H151" t="s">
        <v>1287</v>
      </c>
    </row>
    <row r="152" spans="1:8" x14ac:dyDescent="0.2">
      <c r="A152" t="str">
        <f t="shared" si="2"/>
        <v>プレーンリビングテーブル８０ｘ４０AL</v>
      </c>
      <c r="B152" t="s">
        <v>607</v>
      </c>
      <c r="C152" s="101" t="s">
        <v>614</v>
      </c>
      <c r="D152" s="101" t="s">
        <v>534</v>
      </c>
      <c r="E152">
        <v>41000</v>
      </c>
      <c r="G152" t="s">
        <v>1215</v>
      </c>
      <c r="H152" t="s">
        <v>1287</v>
      </c>
    </row>
    <row r="153" spans="1:8" x14ac:dyDescent="0.2">
      <c r="A153" t="str">
        <f t="shared" si="2"/>
        <v>プレーンリビングテーブル８０ｘ５０AL</v>
      </c>
      <c r="B153" t="s">
        <v>607</v>
      </c>
      <c r="C153" s="101" t="s">
        <v>615</v>
      </c>
      <c r="D153" s="101" t="s">
        <v>534</v>
      </c>
      <c r="E153">
        <v>45000</v>
      </c>
      <c r="G153" t="s">
        <v>1047</v>
      </c>
      <c r="H153" t="s">
        <v>1287</v>
      </c>
    </row>
    <row r="154" spans="1:8" x14ac:dyDescent="0.2">
      <c r="A154" t="str">
        <f t="shared" si="2"/>
        <v>プレーンリビングテーブル８０ｘ６０AL</v>
      </c>
      <c r="B154" t="s">
        <v>607</v>
      </c>
      <c r="C154" s="101" t="s">
        <v>616</v>
      </c>
      <c r="D154" s="101" t="s">
        <v>534</v>
      </c>
      <c r="E154">
        <v>45000</v>
      </c>
      <c r="G154" t="s">
        <v>1047</v>
      </c>
      <c r="H154" t="s">
        <v>1287</v>
      </c>
    </row>
    <row r="155" spans="1:8" x14ac:dyDescent="0.2">
      <c r="A155" t="str">
        <f t="shared" si="2"/>
        <v>プレーンリビングテーブル８０ｘ７０AL</v>
      </c>
      <c r="B155" t="s">
        <v>607</v>
      </c>
      <c r="C155" s="101" t="s">
        <v>617</v>
      </c>
      <c r="D155" s="101" t="s">
        <v>534</v>
      </c>
      <c r="E155">
        <v>49000</v>
      </c>
      <c r="G155" t="s">
        <v>1047</v>
      </c>
      <c r="H155" t="s">
        <v>1287</v>
      </c>
    </row>
    <row r="156" spans="1:8" x14ac:dyDescent="0.2">
      <c r="A156" t="str">
        <f t="shared" si="2"/>
        <v>プレーンリビングテーブル８０ｘ８０AL</v>
      </c>
      <c r="B156" t="s">
        <v>607</v>
      </c>
      <c r="C156" s="101" t="s">
        <v>618</v>
      </c>
      <c r="D156" s="101" t="s">
        <v>534</v>
      </c>
      <c r="E156">
        <v>53000</v>
      </c>
      <c r="G156" t="s">
        <v>1054</v>
      </c>
      <c r="H156" t="s">
        <v>1287</v>
      </c>
    </row>
    <row r="157" spans="1:8" x14ac:dyDescent="0.2">
      <c r="A157" t="str">
        <f t="shared" si="2"/>
        <v>プレーンリビングテーブル８０ｘ９０AL</v>
      </c>
      <c r="B157" t="s">
        <v>607</v>
      </c>
      <c r="C157" s="101" t="s">
        <v>619</v>
      </c>
      <c r="D157" s="101" t="s">
        <v>534</v>
      </c>
      <c r="E157">
        <v>53000</v>
      </c>
      <c r="G157" t="s">
        <v>1054</v>
      </c>
      <c r="H157" t="s">
        <v>1287</v>
      </c>
    </row>
    <row r="158" spans="1:8" x14ac:dyDescent="0.2">
      <c r="A158" t="str">
        <f t="shared" si="2"/>
        <v>プレーンリビングテーブル９０ｘ４０AL</v>
      </c>
      <c r="B158" t="s">
        <v>607</v>
      </c>
      <c r="C158" s="101" t="s">
        <v>620</v>
      </c>
      <c r="D158" s="101" t="s">
        <v>534</v>
      </c>
      <c r="E158">
        <v>45000</v>
      </c>
      <c r="G158" t="s">
        <v>1215</v>
      </c>
      <c r="H158" t="s">
        <v>1287</v>
      </c>
    </row>
    <row r="159" spans="1:8" x14ac:dyDescent="0.2">
      <c r="A159" t="str">
        <f t="shared" si="2"/>
        <v>プレーンリビングテーブル９０ｘ５０AL</v>
      </c>
      <c r="B159" t="s">
        <v>607</v>
      </c>
      <c r="C159" s="101" t="s">
        <v>621</v>
      </c>
      <c r="D159" s="101" t="s">
        <v>534</v>
      </c>
      <c r="E159">
        <v>45000</v>
      </c>
      <c r="G159" t="s">
        <v>1047</v>
      </c>
      <c r="H159" t="s">
        <v>1287</v>
      </c>
    </row>
    <row r="160" spans="1:8" x14ac:dyDescent="0.2">
      <c r="A160" t="str">
        <f t="shared" si="2"/>
        <v>プレーンリビングテーブル９０ｘ６０AL</v>
      </c>
      <c r="B160" t="s">
        <v>607</v>
      </c>
      <c r="C160" s="101" t="s">
        <v>622</v>
      </c>
      <c r="D160" s="101" t="s">
        <v>534</v>
      </c>
      <c r="E160">
        <v>45000</v>
      </c>
      <c r="G160" t="s">
        <v>1047</v>
      </c>
      <c r="H160" t="s">
        <v>1287</v>
      </c>
    </row>
    <row r="161" spans="1:8" x14ac:dyDescent="0.2">
      <c r="A161" t="str">
        <f t="shared" si="2"/>
        <v>プレーンリビングテーブル９０ｘ７０AL</v>
      </c>
      <c r="B161" t="s">
        <v>607</v>
      </c>
      <c r="C161" s="101" t="s">
        <v>623</v>
      </c>
      <c r="D161" s="101" t="s">
        <v>534</v>
      </c>
      <c r="E161">
        <v>49000</v>
      </c>
      <c r="G161" t="s">
        <v>1047</v>
      </c>
      <c r="H161" t="s">
        <v>1287</v>
      </c>
    </row>
    <row r="162" spans="1:8" x14ac:dyDescent="0.2">
      <c r="A162" t="str">
        <f t="shared" si="2"/>
        <v>プレーンリビングテーブル９０ｘ８０AL</v>
      </c>
      <c r="B162" t="s">
        <v>607</v>
      </c>
      <c r="C162" s="101" t="s">
        <v>624</v>
      </c>
      <c r="D162" s="101" t="s">
        <v>534</v>
      </c>
      <c r="E162">
        <v>53000</v>
      </c>
      <c r="G162" t="s">
        <v>1054</v>
      </c>
      <c r="H162" t="s">
        <v>1287</v>
      </c>
    </row>
    <row r="163" spans="1:8" x14ac:dyDescent="0.2">
      <c r="A163" t="str">
        <f t="shared" si="2"/>
        <v>プレーンリビングテーブル９０ｘ９０AL</v>
      </c>
      <c r="B163" t="s">
        <v>607</v>
      </c>
      <c r="C163" s="101" t="s">
        <v>625</v>
      </c>
      <c r="D163" s="101" t="s">
        <v>534</v>
      </c>
      <c r="E163">
        <v>53000</v>
      </c>
      <c r="G163" t="s">
        <v>1054</v>
      </c>
      <c r="H163" t="s">
        <v>1287</v>
      </c>
    </row>
    <row r="164" spans="1:8" x14ac:dyDescent="0.2">
      <c r="A164" t="str">
        <f t="shared" si="2"/>
        <v>プレーンリビングテーブル１００ｘ４０AL</v>
      </c>
      <c r="B164" t="s">
        <v>607</v>
      </c>
      <c r="C164" s="101" t="s">
        <v>626</v>
      </c>
      <c r="D164" s="101" t="s">
        <v>534</v>
      </c>
      <c r="E164">
        <v>45000</v>
      </c>
      <c r="G164" t="s">
        <v>1047</v>
      </c>
      <c r="H164" t="s">
        <v>1287</v>
      </c>
    </row>
    <row r="165" spans="1:8" x14ac:dyDescent="0.2">
      <c r="A165" t="str">
        <f t="shared" si="2"/>
        <v>プレーンリビングテーブル１００ｘ５０AL</v>
      </c>
      <c r="B165" t="s">
        <v>607</v>
      </c>
      <c r="C165" s="101" t="s">
        <v>627</v>
      </c>
      <c r="D165" s="101" t="s">
        <v>534</v>
      </c>
      <c r="E165">
        <v>49000</v>
      </c>
      <c r="G165" t="s">
        <v>1047</v>
      </c>
      <c r="H165" t="s">
        <v>1287</v>
      </c>
    </row>
    <row r="166" spans="1:8" x14ac:dyDescent="0.2">
      <c r="A166" t="str">
        <f t="shared" si="2"/>
        <v>プレーンリビングテーブル１００ｘ６０AL</v>
      </c>
      <c r="B166" t="s">
        <v>607</v>
      </c>
      <c r="C166" s="101" t="s">
        <v>628</v>
      </c>
      <c r="D166" s="101" t="s">
        <v>534</v>
      </c>
      <c r="E166">
        <v>49000</v>
      </c>
      <c r="G166" t="s">
        <v>1054</v>
      </c>
      <c r="H166" t="s">
        <v>1287</v>
      </c>
    </row>
    <row r="167" spans="1:8" x14ac:dyDescent="0.2">
      <c r="A167" t="str">
        <f t="shared" si="2"/>
        <v>プレーンリビングテーブル１００ｘ７０AL</v>
      </c>
      <c r="B167" t="s">
        <v>607</v>
      </c>
      <c r="C167" s="101" t="s">
        <v>629</v>
      </c>
      <c r="D167" s="101" t="s">
        <v>534</v>
      </c>
      <c r="E167">
        <v>54000</v>
      </c>
      <c r="G167" t="s">
        <v>1054</v>
      </c>
      <c r="H167" t="s">
        <v>1287</v>
      </c>
    </row>
    <row r="168" spans="1:8" x14ac:dyDescent="0.2">
      <c r="A168" t="str">
        <f t="shared" si="2"/>
        <v>プレーンリビングテーブル１００ｘ８０AL</v>
      </c>
      <c r="B168" t="s">
        <v>607</v>
      </c>
      <c r="C168" s="101" t="s">
        <v>630</v>
      </c>
      <c r="D168" s="101" t="s">
        <v>534</v>
      </c>
      <c r="E168">
        <v>58000</v>
      </c>
      <c r="G168" t="s">
        <v>1054</v>
      </c>
      <c r="H168" t="s">
        <v>1287</v>
      </c>
    </row>
    <row r="169" spans="1:8" x14ac:dyDescent="0.2">
      <c r="A169" t="str">
        <f t="shared" si="2"/>
        <v>プレーンリビングテーブル１００ｘ９０AL</v>
      </c>
      <c r="B169" t="s">
        <v>607</v>
      </c>
      <c r="C169" s="101" t="s">
        <v>631</v>
      </c>
      <c r="D169" s="101" t="s">
        <v>534</v>
      </c>
      <c r="E169">
        <v>58000</v>
      </c>
      <c r="G169" t="s">
        <v>1054</v>
      </c>
      <c r="H169" t="s">
        <v>1287</v>
      </c>
    </row>
    <row r="170" spans="1:8" x14ac:dyDescent="0.2">
      <c r="A170" t="str">
        <f t="shared" si="2"/>
        <v>プレーンリビングテーブル１１０ｘ４０AL</v>
      </c>
      <c r="B170" t="s">
        <v>607</v>
      </c>
      <c r="C170" s="101" t="s">
        <v>632</v>
      </c>
      <c r="D170" s="101" t="s">
        <v>534</v>
      </c>
      <c r="E170">
        <v>48000</v>
      </c>
      <c r="G170" t="s">
        <v>1047</v>
      </c>
      <c r="H170" t="s">
        <v>1287</v>
      </c>
    </row>
    <row r="171" spans="1:8" x14ac:dyDescent="0.2">
      <c r="A171" t="str">
        <f t="shared" si="2"/>
        <v>プレーンリビングテーブル１１０ｘ５０AL</v>
      </c>
      <c r="B171" t="s">
        <v>607</v>
      </c>
      <c r="C171" s="101" t="s">
        <v>633</v>
      </c>
      <c r="D171" s="101" t="s">
        <v>534</v>
      </c>
      <c r="E171">
        <v>53000</v>
      </c>
      <c r="G171" t="s">
        <v>1047</v>
      </c>
      <c r="H171" t="s">
        <v>1287</v>
      </c>
    </row>
    <row r="172" spans="1:8" x14ac:dyDescent="0.2">
      <c r="A172" t="str">
        <f t="shared" si="2"/>
        <v>プレーンリビングテーブル１１０ｘ６０AL</v>
      </c>
      <c r="B172" t="s">
        <v>607</v>
      </c>
      <c r="C172" s="101" t="s">
        <v>634</v>
      </c>
      <c r="D172" s="101" t="s">
        <v>534</v>
      </c>
      <c r="E172">
        <v>53000</v>
      </c>
      <c r="G172" t="s">
        <v>1054</v>
      </c>
      <c r="H172" t="s">
        <v>1287</v>
      </c>
    </row>
    <row r="173" spans="1:8" x14ac:dyDescent="0.2">
      <c r="A173" t="str">
        <f t="shared" si="2"/>
        <v>プレーンリビングテーブル１１０ｘ７０AL</v>
      </c>
      <c r="B173" t="s">
        <v>607</v>
      </c>
      <c r="C173" s="101" t="s">
        <v>635</v>
      </c>
      <c r="D173" s="101" t="s">
        <v>534</v>
      </c>
      <c r="E173">
        <v>57000</v>
      </c>
      <c r="G173" t="s">
        <v>1054</v>
      </c>
      <c r="H173" t="s">
        <v>1287</v>
      </c>
    </row>
    <row r="174" spans="1:8" x14ac:dyDescent="0.2">
      <c r="A174" t="str">
        <f t="shared" si="2"/>
        <v>プレーンリビングテーブル１１０ｘ８０AL</v>
      </c>
      <c r="B174" t="s">
        <v>607</v>
      </c>
      <c r="C174" s="101" t="s">
        <v>636</v>
      </c>
      <c r="D174" s="101" t="s">
        <v>534</v>
      </c>
      <c r="E174">
        <v>61000</v>
      </c>
      <c r="G174" t="s">
        <v>1054</v>
      </c>
      <c r="H174" t="s">
        <v>1287</v>
      </c>
    </row>
    <row r="175" spans="1:8" x14ac:dyDescent="0.2">
      <c r="A175" t="str">
        <f t="shared" si="2"/>
        <v>プレーンリビングテーブル１１０ｘ９０AL</v>
      </c>
      <c r="B175" t="s">
        <v>607</v>
      </c>
      <c r="C175" s="101" t="s">
        <v>637</v>
      </c>
      <c r="D175" s="101" t="s">
        <v>534</v>
      </c>
      <c r="E175">
        <v>61000</v>
      </c>
      <c r="G175" t="s">
        <v>1054</v>
      </c>
      <c r="H175" t="s">
        <v>1287</v>
      </c>
    </row>
    <row r="176" spans="1:8" x14ac:dyDescent="0.2">
      <c r="A176" t="str">
        <f t="shared" si="2"/>
        <v>プレーンリビングテーブル１２０ｘ４０AL</v>
      </c>
      <c r="B176" t="s">
        <v>607</v>
      </c>
      <c r="C176" s="101" t="s">
        <v>638</v>
      </c>
      <c r="D176" s="101" t="s">
        <v>534</v>
      </c>
      <c r="E176">
        <v>48000</v>
      </c>
      <c r="G176" t="s">
        <v>1047</v>
      </c>
      <c r="H176" t="s">
        <v>1287</v>
      </c>
    </row>
    <row r="177" spans="1:8" x14ac:dyDescent="0.2">
      <c r="A177" t="str">
        <f t="shared" si="2"/>
        <v>プレーンリビングテーブル１２０ｘ５０AL</v>
      </c>
      <c r="B177" t="s">
        <v>607</v>
      </c>
      <c r="C177" s="101" t="s">
        <v>639</v>
      </c>
      <c r="D177" s="101" t="s">
        <v>534</v>
      </c>
      <c r="E177">
        <v>53000</v>
      </c>
      <c r="G177" t="s">
        <v>1054</v>
      </c>
      <c r="H177" t="s">
        <v>1287</v>
      </c>
    </row>
    <row r="178" spans="1:8" x14ac:dyDescent="0.2">
      <c r="A178" t="str">
        <f t="shared" si="2"/>
        <v>プレーンリビングテーブル１２０ｘ６０AL</v>
      </c>
      <c r="B178" t="s">
        <v>607</v>
      </c>
      <c r="C178" s="101" t="s">
        <v>640</v>
      </c>
      <c r="D178" s="101" t="s">
        <v>534</v>
      </c>
      <c r="E178">
        <v>53000</v>
      </c>
      <c r="G178" t="s">
        <v>1054</v>
      </c>
      <c r="H178" t="s">
        <v>1287</v>
      </c>
    </row>
    <row r="179" spans="1:8" x14ac:dyDescent="0.2">
      <c r="A179" t="str">
        <f t="shared" si="2"/>
        <v>プレーンリビングテーブル１２０ｘ７０AL</v>
      </c>
      <c r="B179" t="s">
        <v>607</v>
      </c>
      <c r="C179" s="101" t="s">
        <v>641</v>
      </c>
      <c r="D179" s="101" t="s">
        <v>534</v>
      </c>
      <c r="E179">
        <v>57000</v>
      </c>
      <c r="G179" t="s">
        <v>1054</v>
      </c>
      <c r="H179" t="s">
        <v>1287</v>
      </c>
    </row>
    <row r="180" spans="1:8" x14ac:dyDescent="0.2">
      <c r="A180" t="str">
        <f t="shared" si="2"/>
        <v>プレーンリビングテーブル１２０ｘ８０AL</v>
      </c>
      <c r="B180" t="s">
        <v>607</v>
      </c>
      <c r="C180" s="101" t="s">
        <v>642</v>
      </c>
      <c r="D180" s="101" t="s">
        <v>534</v>
      </c>
      <c r="E180">
        <v>61000</v>
      </c>
      <c r="G180" t="s">
        <v>1054</v>
      </c>
      <c r="H180" t="s">
        <v>1287</v>
      </c>
    </row>
    <row r="181" spans="1:8" x14ac:dyDescent="0.2">
      <c r="A181" t="str">
        <f t="shared" si="2"/>
        <v>プレーンリビングテーブル１２０ｘ９０AL</v>
      </c>
      <c r="B181" t="s">
        <v>607</v>
      </c>
      <c r="C181" s="101" t="s">
        <v>643</v>
      </c>
      <c r="D181" s="101" t="s">
        <v>534</v>
      </c>
      <c r="E181">
        <v>61000</v>
      </c>
      <c r="G181" t="s">
        <v>1054</v>
      </c>
      <c r="H181" t="s">
        <v>1287</v>
      </c>
    </row>
    <row r="182" spans="1:8" x14ac:dyDescent="0.2">
      <c r="A182" t="str">
        <f t="shared" si="2"/>
        <v>プレーンリビングテーブル１３０ｘ４０AL</v>
      </c>
      <c r="B182" t="s">
        <v>607</v>
      </c>
      <c r="C182" s="101" t="s">
        <v>644</v>
      </c>
      <c r="D182" s="101" t="s">
        <v>534</v>
      </c>
      <c r="E182">
        <v>51000</v>
      </c>
      <c r="G182" t="s">
        <v>1054</v>
      </c>
      <c r="H182" t="s">
        <v>1287</v>
      </c>
    </row>
    <row r="183" spans="1:8" x14ac:dyDescent="0.2">
      <c r="A183" t="str">
        <f t="shared" si="2"/>
        <v>プレーンリビングテーブル１３０ｘ５０AL</v>
      </c>
      <c r="B183" t="s">
        <v>607</v>
      </c>
      <c r="C183" s="101" t="s">
        <v>645</v>
      </c>
      <c r="D183" s="101" t="s">
        <v>534</v>
      </c>
      <c r="E183">
        <v>57000</v>
      </c>
      <c r="G183" t="s">
        <v>1054</v>
      </c>
      <c r="H183" t="s">
        <v>1287</v>
      </c>
    </row>
    <row r="184" spans="1:8" x14ac:dyDescent="0.2">
      <c r="A184" t="str">
        <f t="shared" si="2"/>
        <v>プレーンリビングテーブル１３０ｘ６０AL</v>
      </c>
      <c r="B184" t="s">
        <v>607</v>
      </c>
      <c r="C184" s="101" t="s">
        <v>646</v>
      </c>
      <c r="D184" s="101" t="s">
        <v>534</v>
      </c>
      <c r="E184">
        <v>57000</v>
      </c>
      <c r="G184" t="s">
        <v>1054</v>
      </c>
      <c r="H184" t="s">
        <v>1287</v>
      </c>
    </row>
    <row r="185" spans="1:8" x14ac:dyDescent="0.2">
      <c r="A185" t="str">
        <f t="shared" si="2"/>
        <v>プレーンリビングテーブル１３０ｘ７０AL</v>
      </c>
      <c r="B185" t="s">
        <v>607</v>
      </c>
      <c r="C185" s="101" t="s">
        <v>647</v>
      </c>
      <c r="D185" s="101" t="s">
        <v>534</v>
      </c>
      <c r="E185">
        <v>63000</v>
      </c>
      <c r="G185" t="s">
        <v>1072</v>
      </c>
      <c r="H185" t="s">
        <v>1287</v>
      </c>
    </row>
    <row r="186" spans="1:8" x14ac:dyDescent="0.2">
      <c r="A186" t="str">
        <f t="shared" si="2"/>
        <v>プレーンリビングテーブル１３０ｘ８０AL</v>
      </c>
      <c r="B186" t="s">
        <v>607</v>
      </c>
      <c r="C186" s="101" t="s">
        <v>648</v>
      </c>
      <c r="D186" s="101" t="s">
        <v>534</v>
      </c>
      <c r="E186">
        <v>70000</v>
      </c>
      <c r="G186" t="s">
        <v>1072</v>
      </c>
      <c r="H186" t="s">
        <v>1287</v>
      </c>
    </row>
    <row r="187" spans="1:8" x14ac:dyDescent="0.2">
      <c r="A187" t="str">
        <f t="shared" si="2"/>
        <v>プレーンリビングテーブル１３０ｘ９０AL</v>
      </c>
      <c r="B187" t="s">
        <v>607</v>
      </c>
      <c r="C187" s="101" t="s">
        <v>649</v>
      </c>
      <c r="D187" s="101" t="s">
        <v>534</v>
      </c>
      <c r="E187">
        <v>70000</v>
      </c>
      <c r="G187" t="s">
        <v>1072</v>
      </c>
      <c r="H187" t="s">
        <v>1287</v>
      </c>
    </row>
    <row r="188" spans="1:8" x14ac:dyDescent="0.2">
      <c r="A188" t="str">
        <f t="shared" si="2"/>
        <v>プレーンリビングテーブル１４０ｘ４０AL</v>
      </c>
      <c r="B188" t="s">
        <v>607</v>
      </c>
      <c r="C188" s="101" t="s">
        <v>650</v>
      </c>
      <c r="D188" s="101" t="s">
        <v>534</v>
      </c>
      <c r="E188">
        <v>53000</v>
      </c>
      <c r="G188" t="s">
        <v>1054</v>
      </c>
      <c r="H188" t="s">
        <v>1287</v>
      </c>
    </row>
    <row r="189" spans="1:8" x14ac:dyDescent="0.2">
      <c r="A189" t="str">
        <f t="shared" si="2"/>
        <v>プレーンリビングテーブル１４０ｘ５０AL</v>
      </c>
      <c r="B189" t="s">
        <v>607</v>
      </c>
      <c r="C189" s="101" t="s">
        <v>651</v>
      </c>
      <c r="D189" s="101" t="s">
        <v>534</v>
      </c>
      <c r="E189">
        <v>58000</v>
      </c>
      <c r="G189" t="s">
        <v>1054</v>
      </c>
      <c r="H189" t="s">
        <v>1287</v>
      </c>
    </row>
    <row r="190" spans="1:8" x14ac:dyDescent="0.2">
      <c r="A190" t="str">
        <f t="shared" si="2"/>
        <v>プレーンリビングテーブル１４０ｘ６０AL</v>
      </c>
      <c r="B190" t="s">
        <v>607</v>
      </c>
      <c r="C190" s="101" t="s">
        <v>652</v>
      </c>
      <c r="D190" s="101" t="s">
        <v>534</v>
      </c>
      <c r="E190">
        <v>58000</v>
      </c>
      <c r="G190" t="s">
        <v>1054</v>
      </c>
      <c r="H190" t="s">
        <v>1287</v>
      </c>
    </row>
    <row r="191" spans="1:8" x14ac:dyDescent="0.2">
      <c r="A191" t="str">
        <f t="shared" si="2"/>
        <v>プレーンリビングテーブル１４０ｘ７０AL</v>
      </c>
      <c r="B191" t="s">
        <v>607</v>
      </c>
      <c r="C191" s="101" t="s">
        <v>653</v>
      </c>
      <c r="D191" s="101" t="s">
        <v>534</v>
      </c>
      <c r="E191">
        <v>65000</v>
      </c>
      <c r="G191" t="s">
        <v>1072</v>
      </c>
      <c r="H191" t="s">
        <v>1287</v>
      </c>
    </row>
    <row r="192" spans="1:8" x14ac:dyDescent="0.2">
      <c r="A192" t="str">
        <f t="shared" si="2"/>
        <v>プレーンリビングテーブル１４０ｘ８０AL</v>
      </c>
      <c r="B192" t="s">
        <v>607</v>
      </c>
      <c r="C192" s="101" t="s">
        <v>654</v>
      </c>
      <c r="D192" s="101" t="s">
        <v>534</v>
      </c>
      <c r="E192">
        <v>73000</v>
      </c>
      <c r="G192" t="s">
        <v>1072</v>
      </c>
      <c r="H192" t="s">
        <v>1287</v>
      </c>
    </row>
    <row r="193" spans="1:8" x14ac:dyDescent="0.2">
      <c r="A193" t="str">
        <f t="shared" si="2"/>
        <v>プレーンリビングテーブル１４０ｘ９０AL</v>
      </c>
      <c r="B193" t="s">
        <v>607</v>
      </c>
      <c r="C193" s="101" t="s">
        <v>655</v>
      </c>
      <c r="D193" s="101" t="s">
        <v>534</v>
      </c>
      <c r="E193">
        <v>73000</v>
      </c>
      <c r="G193" t="s">
        <v>1072</v>
      </c>
      <c r="H193" t="s">
        <v>1287</v>
      </c>
    </row>
    <row r="194" spans="1:8" x14ac:dyDescent="0.2">
      <c r="A194" t="str">
        <f t="shared" si="2"/>
        <v>プレーンリビングテーブル１５０ｘ４０AL</v>
      </c>
      <c r="B194" t="s">
        <v>607</v>
      </c>
      <c r="C194" s="101" t="s">
        <v>656</v>
      </c>
      <c r="D194" s="101" t="s">
        <v>534</v>
      </c>
      <c r="E194">
        <v>53000</v>
      </c>
      <c r="G194" t="s">
        <v>1054</v>
      </c>
      <c r="H194" t="s">
        <v>1287</v>
      </c>
    </row>
    <row r="195" spans="1:8" x14ac:dyDescent="0.2">
      <c r="A195" t="str">
        <f t="shared" si="2"/>
        <v>プレーンリビングテーブル１５０ｘ５０AL</v>
      </c>
      <c r="B195" t="s">
        <v>607</v>
      </c>
      <c r="C195" s="101" t="s">
        <v>657</v>
      </c>
      <c r="D195" s="101" t="s">
        <v>534</v>
      </c>
      <c r="E195">
        <v>58000</v>
      </c>
      <c r="G195" t="s">
        <v>1054</v>
      </c>
      <c r="H195" t="s">
        <v>1287</v>
      </c>
    </row>
    <row r="196" spans="1:8" x14ac:dyDescent="0.2">
      <c r="A196" t="str">
        <f t="shared" si="2"/>
        <v>プレーンリビングテーブル１５０ｘ６０AL</v>
      </c>
      <c r="B196" t="s">
        <v>607</v>
      </c>
      <c r="C196" s="101" t="s">
        <v>658</v>
      </c>
      <c r="D196" s="101" t="s">
        <v>534</v>
      </c>
      <c r="E196">
        <v>58000</v>
      </c>
      <c r="G196" t="s">
        <v>1072</v>
      </c>
      <c r="H196" t="s">
        <v>1287</v>
      </c>
    </row>
    <row r="197" spans="1:8" x14ac:dyDescent="0.2">
      <c r="A197" t="str">
        <f t="shared" si="2"/>
        <v>プレーンリビングテーブル１５９ｘ７０AL</v>
      </c>
      <c r="B197" t="s">
        <v>607</v>
      </c>
      <c r="C197" s="101" t="s">
        <v>659</v>
      </c>
      <c r="D197" s="101" t="s">
        <v>534</v>
      </c>
      <c r="E197">
        <v>65000</v>
      </c>
      <c r="G197" t="s">
        <v>1072</v>
      </c>
      <c r="H197" t="s">
        <v>1287</v>
      </c>
    </row>
    <row r="198" spans="1:8" x14ac:dyDescent="0.2">
      <c r="A198" t="str">
        <f t="shared" si="2"/>
        <v>プレーンリビングテーブル１５０ｘ８０AL</v>
      </c>
      <c r="B198" t="s">
        <v>607</v>
      </c>
      <c r="C198" s="101" t="s">
        <v>660</v>
      </c>
      <c r="D198" s="101" t="s">
        <v>534</v>
      </c>
      <c r="E198">
        <v>73000</v>
      </c>
      <c r="G198" t="s">
        <v>1072</v>
      </c>
      <c r="H198" t="s">
        <v>1287</v>
      </c>
    </row>
    <row r="199" spans="1:8" x14ac:dyDescent="0.2">
      <c r="A199" t="str">
        <f t="shared" si="2"/>
        <v>プレーンリビングテーブル１５０ｘ９０AL</v>
      </c>
      <c r="B199" t="s">
        <v>607</v>
      </c>
      <c r="C199" s="101" t="s">
        <v>661</v>
      </c>
      <c r="D199" s="101" t="s">
        <v>534</v>
      </c>
      <c r="E199">
        <v>73000</v>
      </c>
      <c r="G199" t="s">
        <v>1072</v>
      </c>
      <c r="H199" t="s">
        <v>1287</v>
      </c>
    </row>
    <row r="200" spans="1:8" x14ac:dyDescent="0.2">
      <c r="A200" t="str">
        <f t="shared" si="2"/>
        <v>プレーンリビングテーブル７０ｘ４０WO</v>
      </c>
      <c r="B200" t="s">
        <v>607</v>
      </c>
      <c r="C200" s="101" t="s">
        <v>608</v>
      </c>
      <c r="D200" s="101" t="s">
        <v>525</v>
      </c>
      <c r="E200">
        <v>48000</v>
      </c>
      <c r="G200" t="s">
        <v>1215</v>
      </c>
      <c r="H200" t="s">
        <v>1287</v>
      </c>
    </row>
    <row r="201" spans="1:8" x14ac:dyDescent="0.2">
      <c r="A201" t="str">
        <f t="shared" si="2"/>
        <v>プレーンリビングテーブル７０ｘ５０WO</v>
      </c>
      <c r="B201" t="s">
        <v>607</v>
      </c>
      <c r="C201" s="101" t="s">
        <v>609</v>
      </c>
      <c r="D201" s="101" t="s">
        <v>525</v>
      </c>
      <c r="E201">
        <v>52000</v>
      </c>
      <c r="G201" t="s">
        <v>1047</v>
      </c>
      <c r="H201" t="s">
        <v>1287</v>
      </c>
    </row>
    <row r="202" spans="1:8" x14ac:dyDescent="0.2">
      <c r="A202" t="str">
        <f t="shared" ref="A202:A265" si="3">B202&amp;C202&amp;D202</f>
        <v>プレーンリビングテーブル７０ｘ６０WO</v>
      </c>
      <c r="B202" t="s">
        <v>607</v>
      </c>
      <c r="C202" s="101" t="s">
        <v>610</v>
      </c>
      <c r="D202" s="101" t="s">
        <v>525</v>
      </c>
      <c r="E202">
        <v>52000</v>
      </c>
      <c r="G202" t="s">
        <v>1047</v>
      </c>
      <c r="H202" t="s">
        <v>1287</v>
      </c>
    </row>
    <row r="203" spans="1:8" x14ac:dyDescent="0.2">
      <c r="A203" t="str">
        <f t="shared" si="3"/>
        <v>プレーンリビングテーブル７０ｘ７０WO</v>
      </c>
      <c r="B203" t="s">
        <v>607</v>
      </c>
      <c r="C203" s="101" t="s">
        <v>611</v>
      </c>
      <c r="D203" s="101" t="s">
        <v>525</v>
      </c>
      <c r="E203">
        <v>57000</v>
      </c>
      <c r="G203" t="s">
        <v>1047</v>
      </c>
      <c r="H203" t="s">
        <v>1287</v>
      </c>
    </row>
    <row r="204" spans="1:8" x14ac:dyDescent="0.2">
      <c r="A204" t="str">
        <f t="shared" si="3"/>
        <v>プレーンリビングテーブル７０ｘ８０WO</v>
      </c>
      <c r="B204" t="s">
        <v>607</v>
      </c>
      <c r="C204" s="101" t="s">
        <v>612</v>
      </c>
      <c r="D204" s="101" t="s">
        <v>525</v>
      </c>
      <c r="E204">
        <v>62000</v>
      </c>
      <c r="G204" t="s">
        <v>1047</v>
      </c>
      <c r="H204" t="s">
        <v>1287</v>
      </c>
    </row>
    <row r="205" spans="1:8" x14ac:dyDescent="0.2">
      <c r="A205" t="str">
        <f t="shared" si="3"/>
        <v>プレーンリビングテーブル７０ｘ９０WO</v>
      </c>
      <c r="B205" t="s">
        <v>607</v>
      </c>
      <c r="C205" s="101" t="s">
        <v>613</v>
      </c>
      <c r="D205" s="101" t="s">
        <v>525</v>
      </c>
      <c r="E205">
        <v>62000</v>
      </c>
      <c r="G205" t="s">
        <v>1047</v>
      </c>
      <c r="H205" t="s">
        <v>1287</v>
      </c>
    </row>
    <row r="206" spans="1:8" x14ac:dyDescent="0.2">
      <c r="A206" t="str">
        <f t="shared" si="3"/>
        <v>プレーンリビングテーブル８０ｘ４０WO</v>
      </c>
      <c r="B206" t="s">
        <v>607</v>
      </c>
      <c r="C206" s="101" t="s">
        <v>614</v>
      </c>
      <c r="D206" s="101" t="s">
        <v>525</v>
      </c>
      <c r="E206">
        <v>50000</v>
      </c>
      <c r="G206" t="s">
        <v>1215</v>
      </c>
      <c r="H206" t="s">
        <v>1287</v>
      </c>
    </row>
    <row r="207" spans="1:8" x14ac:dyDescent="0.2">
      <c r="A207" t="str">
        <f t="shared" si="3"/>
        <v>プレーンリビングテーブル８０ｘ５０WO</v>
      </c>
      <c r="B207" t="s">
        <v>607</v>
      </c>
      <c r="C207" s="101" t="s">
        <v>615</v>
      </c>
      <c r="D207" s="101" t="s">
        <v>525</v>
      </c>
      <c r="E207">
        <v>55000</v>
      </c>
      <c r="G207" t="s">
        <v>1047</v>
      </c>
      <c r="H207" t="s">
        <v>1287</v>
      </c>
    </row>
    <row r="208" spans="1:8" x14ac:dyDescent="0.2">
      <c r="A208" t="str">
        <f t="shared" si="3"/>
        <v>プレーンリビングテーブル８０ｘ６０WO</v>
      </c>
      <c r="B208" t="s">
        <v>607</v>
      </c>
      <c r="C208" s="101" t="s">
        <v>616</v>
      </c>
      <c r="D208" s="101" t="s">
        <v>525</v>
      </c>
      <c r="E208">
        <v>55000</v>
      </c>
      <c r="G208" t="s">
        <v>1047</v>
      </c>
      <c r="H208" t="s">
        <v>1287</v>
      </c>
    </row>
    <row r="209" spans="1:8" x14ac:dyDescent="0.2">
      <c r="A209" t="str">
        <f t="shared" si="3"/>
        <v>プレーンリビングテーブル８０ｘ７０WO</v>
      </c>
      <c r="B209" t="s">
        <v>607</v>
      </c>
      <c r="C209" s="101" t="s">
        <v>617</v>
      </c>
      <c r="D209" s="101" t="s">
        <v>525</v>
      </c>
      <c r="E209">
        <v>60000</v>
      </c>
      <c r="G209" t="s">
        <v>1047</v>
      </c>
      <c r="H209" t="s">
        <v>1287</v>
      </c>
    </row>
    <row r="210" spans="1:8" x14ac:dyDescent="0.2">
      <c r="A210" t="str">
        <f t="shared" si="3"/>
        <v>プレーンリビングテーブル８０ｘ８０WO</v>
      </c>
      <c r="B210" t="s">
        <v>607</v>
      </c>
      <c r="C210" s="101" t="s">
        <v>618</v>
      </c>
      <c r="D210" s="101" t="s">
        <v>525</v>
      </c>
      <c r="E210">
        <v>66000</v>
      </c>
      <c r="G210" t="s">
        <v>1054</v>
      </c>
      <c r="H210" t="s">
        <v>1287</v>
      </c>
    </row>
    <row r="211" spans="1:8" x14ac:dyDescent="0.2">
      <c r="A211" t="str">
        <f t="shared" si="3"/>
        <v>プレーンリビングテーブル８０ｘ９０WO</v>
      </c>
      <c r="B211" t="s">
        <v>607</v>
      </c>
      <c r="C211" s="101" t="s">
        <v>619</v>
      </c>
      <c r="D211" s="101" t="s">
        <v>525</v>
      </c>
      <c r="E211">
        <v>66000</v>
      </c>
      <c r="G211" t="s">
        <v>1054</v>
      </c>
      <c r="H211" t="s">
        <v>1287</v>
      </c>
    </row>
    <row r="212" spans="1:8" x14ac:dyDescent="0.2">
      <c r="A212" t="str">
        <f t="shared" si="3"/>
        <v>プレーンリビングテーブル９０ｘ４０WO</v>
      </c>
      <c r="B212" t="s">
        <v>607</v>
      </c>
      <c r="C212" s="101" t="s">
        <v>620</v>
      </c>
      <c r="D212" s="101" t="s">
        <v>525</v>
      </c>
      <c r="E212">
        <v>50000</v>
      </c>
      <c r="G212" t="s">
        <v>1215</v>
      </c>
      <c r="H212" t="s">
        <v>1287</v>
      </c>
    </row>
    <row r="213" spans="1:8" x14ac:dyDescent="0.2">
      <c r="A213" t="str">
        <f t="shared" si="3"/>
        <v>プレーンリビングテーブル９０ｘ５０WO</v>
      </c>
      <c r="B213" t="s">
        <v>607</v>
      </c>
      <c r="C213" s="101" t="s">
        <v>621</v>
      </c>
      <c r="D213" s="101" t="s">
        <v>525</v>
      </c>
      <c r="E213">
        <v>55000</v>
      </c>
      <c r="G213" t="s">
        <v>1047</v>
      </c>
      <c r="H213" t="s">
        <v>1287</v>
      </c>
    </row>
    <row r="214" spans="1:8" x14ac:dyDescent="0.2">
      <c r="A214" t="str">
        <f t="shared" si="3"/>
        <v>プレーンリビングテーブル９０ｘ６０WO</v>
      </c>
      <c r="B214" t="s">
        <v>607</v>
      </c>
      <c r="C214" s="101" t="s">
        <v>622</v>
      </c>
      <c r="D214" s="101" t="s">
        <v>525</v>
      </c>
      <c r="E214">
        <v>55000</v>
      </c>
      <c r="G214" t="s">
        <v>1047</v>
      </c>
      <c r="H214" t="s">
        <v>1287</v>
      </c>
    </row>
    <row r="215" spans="1:8" x14ac:dyDescent="0.2">
      <c r="A215" t="str">
        <f t="shared" si="3"/>
        <v>プレーンリビングテーブル９０ｘ７０WO</v>
      </c>
      <c r="B215" t="s">
        <v>607</v>
      </c>
      <c r="C215" s="101" t="s">
        <v>623</v>
      </c>
      <c r="D215" s="101" t="s">
        <v>525</v>
      </c>
      <c r="E215">
        <v>60000</v>
      </c>
      <c r="G215" t="s">
        <v>1047</v>
      </c>
      <c r="H215" t="s">
        <v>1287</v>
      </c>
    </row>
    <row r="216" spans="1:8" x14ac:dyDescent="0.2">
      <c r="A216" t="str">
        <f t="shared" si="3"/>
        <v>プレーンリビングテーブル９０ｘ８０WO</v>
      </c>
      <c r="B216" t="s">
        <v>607</v>
      </c>
      <c r="C216" s="101" t="s">
        <v>624</v>
      </c>
      <c r="D216" s="101" t="s">
        <v>525</v>
      </c>
      <c r="E216">
        <v>66000</v>
      </c>
      <c r="G216" t="s">
        <v>1054</v>
      </c>
      <c r="H216" t="s">
        <v>1287</v>
      </c>
    </row>
    <row r="217" spans="1:8" x14ac:dyDescent="0.2">
      <c r="A217" t="str">
        <f t="shared" si="3"/>
        <v>プレーンリビングテーブル９０ｘ９０WO</v>
      </c>
      <c r="B217" t="s">
        <v>607</v>
      </c>
      <c r="C217" s="101" t="s">
        <v>625</v>
      </c>
      <c r="D217" s="101" t="s">
        <v>525</v>
      </c>
      <c r="E217">
        <v>66000</v>
      </c>
      <c r="G217" t="s">
        <v>1054</v>
      </c>
      <c r="H217" t="s">
        <v>1287</v>
      </c>
    </row>
    <row r="218" spans="1:8" x14ac:dyDescent="0.2">
      <c r="A218" t="str">
        <f t="shared" si="3"/>
        <v>プレーンリビングテーブル１００ｘ４０WO</v>
      </c>
      <c r="B218" t="s">
        <v>607</v>
      </c>
      <c r="C218" s="101" t="s">
        <v>626</v>
      </c>
      <c r="D218" s="101" t="s">
        <v>525</v>
      </c>
      <c r="E218">
        <v>55000</v>
      </c>
      <c r="G218" t="s">
        <v>1047</v>
      </c>
      <c r="H218" t="s">
        <v>1287</v>
      </c>
    </row>
    <row r="219" spans="1:8" x14ac:dyDescent="0.2">
      <c r="A219" t="str">
        <f t="shared" si="3"/>
        <v>プレーンリビングテーブル１００ｘ５０WO</v>
      </c>
      <c r="B219" t="s">
        <v>607</v>
      </c>
      <c r="C219" s="101" t="s">
        <v>627</v>
      </c>
      <c r="D219" s="101" t="s">
        <v>525</v>
      </c>
      <c r="E219">
        <v>62000</v>
      </c>
      <c r="G219" t="s">
        <v>1047</v>
      </c>
      <c r="H219" t="s">
        <v>1287</v>
      </c>
    </row>
    <row r="220" spans="1:8" x14ac:dyDescent="0.2">
      <c r="A220" t="str">
        <f t="shared" si="3"/>
        <v>プレーンリビングテーブル１００ｘ６０WO</v>
      </c>
      <c r="B220" t="s">
        <v>607</v>
      </c>
      <c r="C220" s="101" t="s">
        <v>628</v>
      </c>
      <c r="D220" s="101" t="s">
        <v>525</v>
      </c>
      <c r="E220">
        <v>62000</v>
      </c>
      <c r="G220" t="s">
        <v>1054</v>
      </c>
      <c r="H220" t="s">
        <v>1287</v>
      </c>
    </row>
    <row r="221" spans="1:8" x14ac:dyDescent="0.2">
      <c r="A221" t="str">
        <f t="shared" si="3"/>
        <v>プレーンリビングテーブル１００ｘ７０WO</v>
      </c>
      <c r="B221" t="s">
        <v>607</v>
      </c>
      <c r="C221" s="101" t="s">
        <v>629</v>
      </c>
      <c r="D221" s="101" t="s">
        <v>525</v>
      </c>
      <c r="E221">
        <v>68000</v>
      </c>
      <c r="G221" t="s">
        <v>1054</v>
      </c>
      <c r="H221" t="s">
        <v>1287</v>
      </c>
    </row>
    <row r="222" spans="1:8" x14ac:dyDescent="0.2">
      <c r="A222" t="str">
        <f t="shared" si="3"/>
        <v>プレーンリビングテーブル１００ｘ８０WO</v>
      </c>
      <c r="B222" t="s">
        <v>607</v>
      </c>
      <c r="C222" s="101" t="s">
        <v>630</v>
      </c>
      <c r="D222" s="101" t="s">
        <v>525</v>
      </c>
      <c r="E222">
        <v>74000</v>
      </c>
      <c r="G222" t="s">
        <v>1054</v>
      </c>
      <c r="H222" t="s">
        <v>1287</v>
      </c>
    </row>
    <row r="223" spans="1:8" x14ac:dyDescent="0.2">
      <c r="A223" t="str">
        <f t="shared" si="3"/>
        <v>プレーンリビングテーブル１００ｘ９０WO</v>
      </c>
      <c r="B223" t="s">
        <v>607</v>
      </c>
      <c r="C223" s="101" t="s">
        <v>631</v>
      </c>
      <c r="D223" s="101" t="s">
        <v>525</v>
      </c>
      <c r="E223">
        <v>74000</v>
      </c>
      <c r="G223" t="s">
        <v>1054</v>
      </c>
      <c r="H223" t="s">
        <v>1287</v>
      </c>
    </row>
    <row r="224" spans="1:8" x14ac:dyDescent="0.2">
      <c r="A224" t="str">
        <f t="shared" si="3"/>
        <v>プレーンリビングテーブル１１０ｘ４０WO</v>
      </c>
      <c r="B224" t="s">
        <v>607</v>
      </c>
      <c r="C224" s="101" t="s">
        <v>632</v>
      </c>
      <c r="D224" s="101" t="s">
        <v>525</v>
      </c>
      <c r="E224">
        <v>60000</v>
      </c>
      <c r="G224" t="s">
        <v>1047</v>
      </c>
      <c r="H224" t="s">
        <v>1287</v>
      </c>
    </row>
    <row r="225" spans="1:8" x14ac:dyDescent="0.2">
      <c r="A225" t="str">
        <f t="shared" si="3"/>
        <v>プレーンリビングテーブル１１０ｘ５０WO</v>
      </c>
      <c r="B225" t="s">
        <v>607</v>
      </c>
      <c r="C225" s="101" t="s">
        <v>633</v>
      </c>
      <c r="D225" s="101" t="s">
        <v>525</v>
      </c>
      <c r="E225">
        <v>67000</v>
      </c>
      <c r="G225" t="s">
        <v>1047</v>
      </c>
      <c r="H225" t="s">
        <v>1287</v>
      </c>
    </row>
    <row r="226" spans="1:8" x14ac:dyDescent="0.2">
      <c r="A226" t="str">
        <f t="shared" si="3"/>
        <v>プレーンリビングテーブル１１０ｘ６０WO</v>
      </c>
      <c r="B226" t="s">
        <v>607</v>
      </c>
      <c r="C226" s="101" t="s">
        <v>634</v>
      </c>
      <c r="D226" s="101" t="s">
        <v>525</v>
      </c>
      <c r="E226">
        <v>67000</v>
      </c>
      <c r="G226" t="s">
        <v>1054</v>
      </c>
      <c r="H226" t="s">
        <v>1287</v>
      </c>
    </row>
    <row r="227" spans="1:8" x14ac:dyDescent="0.2">
      <c r="A227" t="str">
        <f t="shared" si="3"/>
        <v>プレーンリビングテーブル１１０ｘ７０WO</v>
      </c>
      <c r="B227" t="s">
        <v>607</v>
      </c>
      <c r="C227" s="101" t="s">
        <v>635</v>
      </c>
      <c r="D227" s="101" t="s">
        <v>525</v>
      </c>
      <c r="E227">
        <v>73000</v>
      </c>
      <c r="G227" t="s">
        <v>1054</v>
      </c>
      <c r="H227" t="s">
        <v>1287</v>
      </c>
    </row>
    <row r="228" spans="1:8" x14ac:dyDescent="0.2">
      <c r="A228" t="str">
        <f t="shared" si="3"/>
        <v>プレーンリビングテーブル１１０ｘ８０WO</v>
      </c>
      <c r="B228" t="s">
        <v>607</v>
      </c>
      <c r="C228" s="101" t="s">
        <v>636</v>
      </c>
      <c r="D228" s="101" t="s">
        <v>525</v>
      </c>
      <c r="E228">
        <v>81000</v>
      </c>
      <c r="G228" t="s">
        <v>1054</v>
      </c>
      <c r="H228" t="s">
        <v>1287</v>
      </c>
    </row>
    <row r="229" spans="1:8" x14ac:dyDescent="0.2">
      <c r="A229" t="str">
        <f t="shared" si="3"/>
        <v>プレーンリビングテーブル１１０ｘ９０WO</v>
      </c>
      <c r="B229" t="s">
        <v>607</v>
      </c>
      <c r="C229" s="101" t="s">
        <v>637</v>
      </c>
      <c r="D229" s="101" t="s">
        <v>525</v>
      </c>
      <c r="E229">
        <v>81000</v>
      </c>
      <c r="G229" t="s">
        <v>1054</v>
      </c>
      <c r="H229" t="s">
        <v>1287</v>
      </c>
    </row>
    <row r="230" spans="1:8" x14ac:dyDescent="0.2">
      <c r="A230" t="str">
        <f t="shared" si="3"/>
        <v>プレーンリビングテーブル１２０ｘ４０WO</v>
      </c>
      <c r="B230" t="s">
        <v>607</v>
      </c>
      <c r="C230" s="101" t="s">
        <v>638</v>
      </c>
      <c r="D230" s="101" t="s">
        <v>525</v>
      </c>
      <c r="E230">
        <v>60000</v>
      </c>
      <c r="G230" t="s">
        <v>1047</v>
      </c>
      <c r="H230" t="s">
        <v>1287</v>
      </c>
    </row>
    <row r="231" spans="1:8" x14ac:dyDescent="0.2">
      <c r="A231" t="str">
        <f t="shared" si="3"/>
        <v>プレーンリビングテーブル１２０ｘ５０WO</v>
      </c>
      <c r="B231" t="s">
        <v>607</v>
      </c>
      <c r="C231" s="101" t="s">
        <v>639</v>
      </c>
      <c r="D231" s="101" t="s">
        <v>525</v>
      </c>
      <c r="E231">
        <v>67000</v>
      </c>
      <c r="G231" t="s">
        <v>1054</v>
      </c>
      <c r="H231" t="s">
        <v>1287</v>
      </c>
    </row>
    <row r="232" spans="1:8" x14ac:dyDescent="0.2">
      <c r="A232" t="str">
        <f t="shared" si="3"/>
        <v>プレーンリビングテーブル１２０ｘ６０WO</v>
      </c>
      <c r="B232" t="s">
        <v>607</v>
      </c>
      <c r="C232" s="101" t="s">
        <v>640</v>
      </c>
      <c r="D232" s="101" t="s">
        <v>525</v>
      </c>
      <c r="E232">
        <v>67000</v>
      </c>
      <c r="G232" t="s">
        <v>1054</v>
      </c>
      <c r="H232" t="s">
        <v>1287</v>
      </c>
    </row>
    <row r="233" spans="1:8" x14ac:dyDescent="0.2">
      <c r="A233" t="str">
        <f t="shared" si="3"/>
        <v>プレーンリビングテーブル１２０ｘ７０WO</v>
      </c>
      <c r="B233" t="s">
        <v>607</v>
      </c>
      <c r="C233" s="101" t="s">
        <v>641</v>
      </c>
      <c r="D233" s="101" t="s">
        <v>525</v>
      </c>
      <c r="E233">
        <v>73000</v>
      </c>
      <c r="G233" t="s">
        <v>1054</v>
      </c>
      <c r="H233" t="s">
        <v>1287</v>
      </c>
    </row>
    <row r="234" spans="1:8" x14ac:dyDescent="0.2">
      <c r="A234" t="str">
        <f t="shared" si="3"/>
        <v>プレーンリビングテーブル１２０ｘ８０WO</v>
      </c>
      <c r="B234" t="s">
        <v>607</v>
      </c>
      <c r="C234" s="101" t="s">
        <v>642</v>
      </c>
      <c r="D234" s="101" t="s">
        <v>525</v>
      </c>
      <c r="E234">
        <v>81000</v>
      </c>
      <c r="G234" t="s">
        <v>1054</v>
      </c>
      <c r="H234" t="s">
        <v>1287</v>
      </c>
    </row>
    <row r="235" spans="1:8" x14ac:dyDescent="0.2">
      <c r="A235" t="str">
        <f t="shared" si="3"/>
        <v>プレーンリビングテーブル１２０ｘ９０WO</v>
      </c>
      <c r="B235" t="s">
        <v>607</v>
      </c>
      <c r="C235" s="101" t="s">
        <v>643</v>
      </c>
      <c r="D235" s="101" t="s">
        <v>525</v>
      </c>
      <c r="E235">
        <v>81000</v>
      </c>
      <c r="G235" t="s">
        <v>1054</v>
      </c>
      <c r="H235" t="s">
        <v>1287</v>
      </c>
    </row>
    <row r="236" spans="1:8" x14ac:dyDescent="0.2">
      <c r="A236" t="str">
        <f t="shared" si="3"/>
        <v>プレーンリビングテーブル１３０ｘ４０WO</v>
      </c>
      <c r="B236" t="s">
        <v>607</v>
      </c>
      <c r="C236" s="101" t="s">
        <v>644</v>
      </c>
      <c r="D236" s="101" t="s">
        <v>525</v>
      </c>
      <c r="E236">
        <v>66000</v>
      </c>
      <c r="G236" t="s">
        <v>1054</v>
      </c>
      <c r="H236" t="s">
        <v>1287</v>
      </c>
    </row>
    <row r="237" spans="1:8" x14ac:dyDescent="0.2">
      <c r="A237" t="str">
        <f t="shared" si="3"/>
        <v>プレーンリビングテーブル１３０ｘ５０WO</v>
      </c>
      <c r="B237" t="s">
        <v>607</v>
      </c>
      <c r="C237" s="101" t="s">
        <v>645</v>
      </c>
      <c r="D237" s="101" t="s">
        <v>525</v>
      </c>
      <c r="E237">
        <v>74000</v>
      </c>
      <c r="G237" t="s">
        <v>1054</v>
      </c>
      <c r="H237" t="s">
        <v>1287</v>
      </c>
    </row>
    <row r="238" spans="1:8" x14ac:dyDescent="0.2">
      <c r="A238" t="str">
        <f t="shared" si="3"/>
        <v>プレーンリビングテーブル１３０ｘ６０WO</v>
      </c>
      <c r="B238" t="s">
        <v>607</v>
      </c>
      <c r="C238" s="101" t="s">
        <v>646</v>
      </c>
      <c r="D238" s="101" t="s">
        <v>525</v>
      </c>
      <c r="E238">
        <v>74000</v>
      </c>
      <c r="G238" t="s">
        <v>1054</v>
      </c>
      <c r="H238" t="s">
        <v>1287</v>
      </c>
    </row>
    <row r="239" spans="1:8" x14ac:dyDescent="0.2">
      <c r="A239" t="str">
        <f t="shared" si="3"/>
        <v>プレーンリビングテーブル１３０ｘ７０WO</v>
      </c>
      <c r="B239" t="s">
        <v>607</v>
      </c>
      <c r="C239" s="101" t="s">
        <v>647</v>
      </c>
      <c r="D239" s="101" t="s">
        <v>525</v>
      </c>
      <c r="E239">
        <v>83000</v>
      </c>
      <c r="G239" t="s">
        <v>1072</v>
      </c>
      <c r="H239" t="s">
        <v>1287</v>
      </c>
    </row>
    <row r="240" spans="1:8" x14ac:dyDescent="0.2">
      <c r="A240" t="str">
        <f t="shared" si="3"/>
        <v>プレーンリビングテーブル１３０ｘ８０WO</v>
      </c>
      <c r="B240" t="s">
        <v>607</v>
      </c>
      <c r="C240" s="101" t="s">
        <v>648</v>
      </c>
      <c r="D240" s="101" t="s">
        <v>525</v>
      </c>
      <c r="E240">
        <v>92000</v>
      </c>
      <c r="G240" t="s">
        <v>1072</v>
      </c>
      <c r="H240" t="s">
        <v>1287</v>
      </c>
    </row>
    <row r="241" spans="1:8" x14ac:dyDescent="0.2">
      <c r="A241" t="str">
        <f t="shared" si="3"/>
        <v>プレーンリビングテーブル１３０ｘ９０WO</v>
      </c>
      <c r="B241" t="s">
        <v>607</v>
      </c>
      <c r="C241" s="101" t="s">
        <v>649</v>
      </c>
      <c r="D241" s="101" t="s">
        <v>525</v>
      </c>
      <c r="E241">
        <v>92000</v>
      </c>
      <c r="G241" t="s">
        <v>1072</v>
      </c>
      <c r="H241" t="s">
        <v>1287</v>
      </c>
    </row>
    <row r="242" spans="1:8" x14ac:dyDescent="0.2">
      <c r="A242" t="str">
        <f t="shared" si="3"/>
        <v>プレーンリビングテーブル１４０ｘ４０WO</v>
      </c>
      <c r="B242" t="s">
        <v>607</v>
      </c>
      <c r="C242" s="101" t="s">
        <v>650</v>
      </c>
      <c r="D242" s="101" t="s">
        <v>525</v>
      </c>
      <c r="E242">
        <v>68000</v>
      </c>
      <c r="G242" t="s">
        <v>1054</v>
      </c>
      <c r="H242" t="s">
        <v>1287</v>
      </c>
    </row>
    <row r="243" spans="1:8" x14ac:dyDescent="0.2">
      <c r="A243" t="str">
        <f t="shared" si="3"/>
        <v>プレーンリビングテーブル１４０ｘ５０WO</v>
      </c>
      <c r="B243" t="s">
        <v>607</v>
      </c>
      <c r="C243" s="101" t="s">
        <v>651</v>
      </c>
      <c r="D243" s="101" t="s">
        <v>525</v>
      </c>
      <c r="E243">
        <v>75000</v>
      </c>
      <c r="G243" t="s">
        <v>1054</v>
      </c>
      <c r="H243" t="s">
        <v>1287</v>
      </c>
    </row>
    <row r="244" spans="1:8" x14ac:dyDescent="0.2">
      <c r="A244" t="str">
        <f t="shared" si="3"/>
        <v>プレーンリビングテーブル１４０ｘ６０WO</v>
      </c>
      <c r="B244" t="s">
        <v>607</v>
      </c>
      <c r="C244" s="101" t="s">
        <v>652</v>
      </c>
      <c r="D244" s="101" t="s">
        <v>525</v>
      </c>
      <c r="E244">
        <v>75000</v>
      </c>
      <c r="G244" t="s">
        <v>1054</v>
      </c>
      <c r="H244" t="s">
        <v>1287</v>
      </c>
    </row>
    <row r="245" spans="1:8" x14ac:dyDescent="0.2">
      <c r="A245" t="str">
        <f t="shared" si="3"/>
        <v>プレーンリビングテーブル１４０ｘ７０WO</v>
      </c>
      <c r="B245" t="s">
        <v>607</v>
      </c>
      <c r="C245" s="101" t="s">
        <v>653</v>
      </c>
      <c r="D245" s="101" t="s">
        <v>525</v>
      </c>
      <c r="E245">
        <v>84000</v>
      </c>
      <c r="G245" t="s">
        <v>1072</v>
      </c>
      <c r="H245" t="s">
        <v>1287</v>
      </c>
    </row>
    <row r="246" spans="1:8" x14ac:dyDescent="0.2">
      <c r="A246" t="str">
        <f t="shared" si="3"/>
        <v>プレーンリビングテーブル１４０ｘ８０WO</v>
      </c>
      <c r="B246" t="s">
        <v>607</v>
      </c>
      <c r="C246" s="101" t="s">
        <v>654</v>
      </c>
      <c r="D246" s="101" t="s">
        <v>525</v>
      </c>
      <c r="E246">
        <v>94000</v>
      </c>
      <c r="G246" t="s">
        <v>1072</v>
      </c>
      <c r="H246" t="s">
        <v>1287</v>
      </c>
    </row>
    <row r="247" spans="1:8" x14ac:dyDescent="0.2">
      <c r="A247" t="str">
        <f t="shared" si="3"/>
        <v>プレーンリビングテーブル１４０ｘ９０WO</v>
      </c>
      <c r="B247" t="s">
        <v>607</v>
      </c>
      <c r="C247" s="101" t="s">
        <v>655</v>
      </c>
      <c r="D247" s="101" t="s">
        <v>525</v>
      </c>
      <c r="E247">
        <v>94000</v>
      </c>
      <c r="G247" t="s">
        <v>1072</v>
      </c>
      <c r="H247" t="s">
        <v>1287</v>
      </c>
    </row>
    <row r="248" spans="1:8" x14ac:dyDescent="0.2">
      <c r="A248" t="str">
        <f t="shared" si="3"/>
        <v>プレーンリビングテーブル１５０ｘ４０WO</v>
      </c>
      <c r="B248" t="s">
        <v>607</v>
      </c>
      <c r="C248" s="101" t="s">
        <v>656</v>
      </c>
      <c r="D248" s="101" t="s">
        <v>525</v>
      </c>
      <c r="E248">
        <v>68000</v>
      </c>
      <c r="G248" t="s">
        <v>1054</v>
      </c>
      <c r="H248" t="s">
        <v>1287</v>
      </c>
    </row>
    <row r="249" spans="1:8" x14ac:dyDescent="0.2">
      <c r="A249" t="str">
        <f t="shared" si="3"/>
        <v>プレーンリビングテーブル１５０ｘ５０WO</v>
      </c>
      <c r="B249" t="s">
        <v>607</v>
      </c>
      <c r="C249" s="101" t="s">
        <v>657</v>
      </c>
      <c r="D249" s="101" t="s">
        <v>525</v>
      </c>
      <c r="E249">
        <v>75000</v>
      </c>
      <c r="G249" t="s">
        <v>1054</v>
      </c>
      <c r="H249" t="s">
        <v>1287</v>
      </c>
    </row>
    <row r="250" spans="1:8" x14ac:dyDescent="0.2">
      <c r="A250" t="str">
        <f t="shared" si="3"/>
        <v>プレーンリビングテーブル１５０ｘ６０WO</v>
      </c>
      <c r="B250" t="s">
        <v>607</v>
      </c>
      <c r="C250" s="101" t="s">
        <v>658</v>
      </c>
      <c r="D250" s="101" t="s">
        <v>525</v>
      </c>
      <c r="E250">
        <v>75000</v>
      </c>
      <c r="G250" t="s">
        <v>1072</v>
      </c>
      <c r="H250" t="s">
        <v>1287</v>
      </c>
    </row>
    <row r="251" spans="1:8" x14ac:dyDescent="0.2">
      <c r="A251" t="str">
        <f t="shared" si="3"/>
        <v>プレーンリビングテーブル１５９ｘ７０WO</v>
      </c>
      <c r="B251" t="s">
        <v>607</v>
      </c>
      <c r="C251" s="101" t="s">
        <v>659</v>
      </c>
      <c r="D251" s="101" t="s">
        <v>525</v>
      </c>
      <c r="E251">
        <v>84000</v>
      </c>
      <c r="G251" t="s">
        <v>1072</v>
      </c>
      <c r="H251" t="s">
        <v>1287</v>
      </c>
    </row>
    <row r="252" spans="1:8" x14ac:dyDescent="0.2">
      <c r="A252" t="str">
        <f t="shared" si="3"/>
        <v>プレーンリビングテーブル１５０ｘ８０WO</v>
      </c>
      <c r="B252" t="s">
        <v>607</v>
      </c>
      <c r="C252" s="101" t="s">
        <v>660</v>
      </c>
      <c r="D252" s="101" t="s">
        <v>525</v>
      </c>
      <c r="E252">
        <v>94000</v>
      </c>
      <c r="G252" t="s">
        <v>1072</v>
      </c>
      <c r="H252" t="s">
        <v>1287</v>
      </c>
    </row>
    <row r="253" spans="1:8" x14ac:dyDescent="0.2">
      <c r="A253" t="str">
        <f t="shared" si="3"/>
        <v>プレーンリビングテーブル１５０ｘ９０WO</v>
      </c>
      <c r="B253" t="s">
        <v>607</v>
      </c>
      <c r="C253" s="101" t="s">
        <v>661</v>
      </c>
      <c r="D253" s="101" t="s">
        <v>525</v>
      </c>
      <c r="E253">
        <v>94000</v>
      </c>
      <c r="G253" t="s">
        <v>1072</v>
      </c>
      <c r="H253" t="s">
        <v>1287</v>
      </c>
    </row>
    <row r="254" spans="1:8" x14ac:dyDescent="0.2">
      <c r="A254" t="str">
        <f t="shared" si="3"/>
        <v>プレーンリビングテーブル７０ｘ４０WN</v>
      </c>
      <c r="B254" t="s">
        <v>607</v>
      </c>
      <c r="C254" s="101" t="s">
        <v>608</v>
      </c>
      <c r="D254" s="101" t="s">
        <v>524</v>
      </c>
      <c r="E254">
        <v>63000</v>
      </c>
      <c r="G254" t="s">
        <v>1215</v>
      </c>
      <c r="H254" t="s">
        <v>1287</v>
      </c>
    </row>
    <row r="255" spans="1:8" x14ac:dyDescent="0.2">
      <c r="A255" t="str">
        <f t="shared" si="3"/>
        <v>プレーンリビングテーブル７０ｘ５０WN</v>
      </c>
      <c r="B255" t="s">
        <v>607</v>
      </c>
      <c r="C255" s="101" t="s">
        <v>609</v>
      </c>
      <c r="D255" s="101" t="s">
        <v>524</v>
      </c>
      <c r="E255">
        <v>70000</v>
      </c>
      <c r="G255" t="s">
        <v>1047</v>
      </c>
      <c r="H255" t="s">
        <v>1287</v>
      </c>
    </row>
    <row r="256" spans="1:8" x14ac:dyDescent="0.2">
      <c r="A256" t="str">
        <f t="shared" si="3"/>
        <v>プレーンリビングテーブル７０ｘ６０WN</v>
      </c>
      <c r="B256" t="s">
        <v>607</v>
      </c>
      <c r="C256" s="101" t="s">
        <v>610</v>
      </c>
      <c r="D256" s="101" t="s">
        <v>524</v>
      </c>
      <c r="E256">
        <v>70000</v>
      </c>
      <c r="G256" t="s">
        <v>1047</v>
      </c>
      <c r="H256" t="s">
        <v>1287</v>
      </c>
    </row>
    <row r="257" spans="1:8" x14ac:dyDescent="0.2">
      <c r="A257" t="str">
        <f t="shared" si="3"/>
        <v>プレーンリビングテーブル７０ｘ７０WN</v>
      </c>
      <c r="B257" t="s">
        <v>607</v>
      </c>
      <c r="C257" s="101" t="s">
        <v>611</v>
      </c>
      <c r="D257" s="101" t="s">
        <v>524</v>
      </c>
      <c r="E257">
        <v>77000</v>
      </c>
      <c r="G257" t="s">
        <v>1047</v>
      </c>
      <c r="H257" t="s">
        <v>1287</v>
      </c>
    </row>
    <row r="258" spans="1:8" x14ac:dyDescent="0.2">
      <c r="A258" t="str">
        <f t="shared" si="3"/>
        <v>プレーンリビングテーブル７０ｘ８０WN</v>
      </c>
      <c r="B258" t="s">
        <v>607</v>
      </c>
      <c r="C258" s="101" t="s">
        <v>612</v>
      </c>
      <c r="D258" s="101" t="s">
        <v>524</v>
      </c>
      <c r="E258">
        <v>84000</v>
      </c>
      <c r="G258" t="s">
        <v>1047</v>
      </c>
      <c r="H258" t="s">
        <v>1287</v>
      </c>
    </row>
    <row r="259" spans="1:8" x14ac:dyDescent="0.2">
      <c r="A259" t="str">
        <f t="shared" si="3"/>
        <v>プレーンリビングテーブル７０ｘ９０WN</v>
      </c>
      <c r="B259" t="s">
        <v>607</v>
      </c>
      <c r="C259" s="101" t="s">
        <v>613</v>
      </c>
      <c r="D259" s="101" t="s">
        <v>524</v>
      </c>
      <c r="E259">
        <v>84000</v>
      </c>
      <c r="G259" t="s">
        <v>1047</v>
      </c>
      <c r="H259" t="s">
        <v>1287</v>
      </c>
    </row>
    <row r="260" spans="1:8" x14ac:dyDescent="0.2">
      <c r="A260" t="str">
        <f t="shared" si="3"/>
        <v>プレーンリビングテーブル８０ｘ４０WN</v>
      </c>
      <c r="B260" t="s">
        <v>607</v>
      </c>
      <c r="C260" s="101" t="s">
        <v>614</v>
      </c>
      <c r="D260" s="101" t="s">
        <v>524</v>
      </c>
      <c r="E260">
        <v>64000</v>
      </c>
      <c r="G260" t="s">
        <v>1215</v>
      </c>
      <c r="H260" t="s">
        <v>1287</v>
      </c>
    </row>
    <row r="261" spans="1:8" x14ac:dyDescent="0.2">
      <c r="A261" t="str">
        <f t="shared" si="3"/>
        <v>プレーンリビングテーブル８０ｘ５０WN</v>
      </c>
      <c r="B261" t="s">
        <v>607</v>
      </c>
      <c r="C261" s="101" t="s">
        <v>615</v>
      </c>
      <c r="D261" s="101" t="s">
        <v>524</v>
      </c>
      <c r="E261">
        <v>72000</v>
      </c>
      <c r="G261" t="s">
        <v>1047</v>
      </c>
      <c r="H261" t="s">
        <v>1287</v>
      </c>
    </row>
    <row r="262" spans="1:8" x14ac:dyDescent="0.2">
      <c r="A262" t="str">
        <f t="shared" si="3"/>
        <v>プレーンリビングテーブル８０ｘ６０WN</v>
      </c>
      <c r="B262" t="s">
        <v>607</v>
      </c>
      <c r="C262" s="101" t="s">
        <v>616</v>
      </c>
      <c r="D262" s="101" t="s">
        <v>524</v>
      </c>
      <c r="E262">
        <v>72000</v>
      </c>
      <c r="G262" t="s">
        <v>1047</v>
      </c>
      <c r="H262" t="s">
        <v>1287</v>
      </c>
    </row>
    <row r="263" spans="1:8" x14ac:dyDescent="0.2">
      <c r="A263" t="str">
        <f t="shared" si="3"/>
        <v>プレーンリビングテーブル８０ｘ７０WN</v>
      </c>
      <c r="B263" t="s">
        <v>607</v>
      </c>
      <c r="C263" s="101" t="s">
        <v>617</v>
      </c>
      <c r="D263" s="101" t="s">
        <v>524</v>
      </c>
      <c r="E263">
        <v>80000</v>
      </c>
      <c r="G263" t="s">
        <v>1047</v>
      </c>
      <c r="H263" t="s">
        <v>1287</v>
      </c>
    </row>
    <row r="264" spans="1:8" x14ac:dyDescent="0.2">
      <c r="A264" t="str">
        <f t="shared" si="3"/>
        <v>プレーンリビングテーブル８０ｘ８０WN</v>
      </c>
      <c r="B264" t="s">
        <v>607</v>
      </c>
      <c r="C264" s="101" t="s">
        <v>618</v>
      </c>
      <c r="D264" s="101" t="s">
        <v>524</v>
      </c>
      <c r="E264">
        <v>88000</v>
      </c>
      <c r="G264" t="s">
        <v>1054</v>
      </c>
      <c r="H264" t="s">
        <v>1287</v>
      </c>
    </row>
    <row r="265" spans="1:8" x14ac:dyDescent="0.2">
      <c r="A265" t="str">
        <f t="shared" si="3"/>
        <v>プレーンリビングテーブル８０ｘ９０WN</v>
      </c>
      <c r="B265" t="s">
        <v>607</v>
      </c>
      <c r="C265" s="101" t="s">
        <v>619</v>
      </c>
      <c r="D265" s="101" t="s">
        <v>524</v>
      </c>
      <c r="E265">
        <v>88000</v>
      </c>
      <c r="G265" t="s">
        <v>1054</v>
      </c>
      <c r="H265" t="s">
        <v>1287</v>
      </c>
    </row>
    <row r="266" spans="1:8" x14ac:dyDescent="0.2">
      <c r="A266" t="str">
        <f t="shared" ref="A266:A329" si="4">B266&amp;C266&amp;D266</f>
        <v>プレーンリビングテーブル９０ｘ４０WN</v>
      </c>
      <c r="B266" t="s">
        <v>607</v>
      </c>
      <c r="C266" s="101" t="s">
        <v>620</v>
      </c>
      <c r="D266" s="101" t="s">
        <v>524</v>
      </c>
      <c r="E266">
        <v>64000</v>
      </c>
      <c r="G266" t="s">
        <v>1215</v>
      </c>
      <c r="H266" t="s">
        <v>1287</v>
      </c>
    </row>
    <row r="267" spans="1:8" x14ac:dyDescent="0.2">
      <c r="A267" t="str">
        <f t="shared" si="4"/>
        <v>プレーンリビングテーブル９０ｘ５０WN</v>
      </c>
      <c r="B267" t="s">
        <v>607</v>
      </c>
      <c r="C267" s="101" t="s">
        <v>621</v>
      </c>
      <c r="D267" s="101" t="s">
        <v>524</v>
      </c>
      <c r="E267">
        <v>72000</v>
      </c>
      <c r="G267" t="s">
        <v>1047</v>
      </c>
      <c r="H267" t="s">
        <v>1287</v>
      </c>
    </row>
    <row r="268" spans="1:8" x14ac:dyDescent="0.2">
      <c r="A268" t="str">
        <f t="shared" si="4"/>
        <v>プレーンリビングテーブル９０ｘ６０WN</v>
      </c>
      <c r="B268" t="s">
        <v>607</v>
      </c>
      <c r="C268" s="101" t="s">
        <v>622</v>
      </c>
      <c r="D268" s="101" t="s">
        <v>524</v>
      </c>
      <c r="E268">
        <v>72000</v>
      </c>
      <c r="G268" t="s">
        <v>1047</v>
      </c>
      <c r="H268" t="s">
        <v>1287</v>
      </c>
    </row>
    <row r="269" spans="1:8" x14ac:dyDescent="0.2">
      <c r="A269" t="str">
        <f t="shared" si="4"/>
        <v>プレーンリビングテーブル９０ｘ７０WN</v>
      </c>
      <c r="B269" t="s">
        <v>607</v>
      </c>
      <c r="C269" s="101" t="s">
        <v>623</v>
      </c>
      <c r="D269" s="101" t="s">
        <v>524</v>
      </c>
      <c r="E269">
        <v>80000</v>
      </c>
      <c r="G269" t="s">
        <v>1047</v>
      </c>
      <c r="H269" t="s">
        <v>1287</v>
      </c>
    </row>
    <row r="270" spans="1:8" x14ac:dyDescent="0.2">
      <c r="A270" t="str">
        <f t="shared" si="4"/>
        <v>プレーンリビングテーブル９０ｘ８０WN</v>
      </c>
      <c r="B270" t="s">
        <v>607</v>
      </c>
      <c r="C270" s="101" t="s">
        <v>624</v>
      </c>
      <c r="D270" s="101" t="s">
        <v>524</v>
      </c>
      <c r="E270">
        <v>88000</v>
      </c>
      <c r="G270" t="s">
        <v>1054</v>
      </c>
      <c r="H270" t="s">
        <v>1287</v>
      </c>
    </row>
    <row r="271" spans="1:8" x14ac:dyDescent="0.2">
      <c r="A271" t="str">
        <f t="shared" si="4"/>
        <v>プレーンリビングテーブル９０ｘ９０WN</v>
      </c>
      <c r="B271" t="s">
        <v>607</v>
      </c>
      <c r="C271" s="101" t="s">
        <v>625</v>
      </c>
      <c r="D271" s="101" t="s">
        <v>524</v>
      </c>
      <c r="E271">
        <v>88000</v>
      </c>
      <c r="G271" t="s">
        <v>1054</v>
      </c>
      <c r="H271" t="s">
        <v>1287</v>
      </c>
    </row>
    <row r="272" spans="1:8" x14ac:dyDescent="0.2">
      <c r="A272" t="str">
        <f t="shared" si="4"/>
        <v>プレーンリビングテーブル１００ｘ４０WN</v>
      </c>
      <c r="B272" t="s">
        <v>607</v>
      </c>
      <c r="C272" s="101" t="s">
        <v>626</v>
      </c>
      <c r="D272" s="101" t="s">
        <v>524</v>
      </c>
      <c r="E272">
        <v>73000</v>
      </c>
      <c r="G272" t="s">
        <v>1047</v>
      </c>
      <c r="H272" t="s">
        <v>1287</v>
      </c>
    </row>
    <row r="273" spans="1:8" x14ac:dyDescent="0.2">
      <c r="A273" t="str">
        <f t="shared" si="4"/>
        <v>プレーンリビングテーブル１００ｘ５０WN</v>
      </c>
      <c r="B273" t="s">
        <v>607</v>
      </c>
      <c r="C273" s="101" t="s">
        <v>627</v>
      </c>
      <c r="D273" s="101" t="s">
        <v>524</v>
      </c>
      <c r="E273">
        <v>82000</v>
      </c>
      <c r="G273" t="s">
        <v>1047</v>
      </c>
      <c r="H273" t="s">
        <v>1287</v>
      </c>
    </row>
    <row r="274" spans="1:8" x14ac:dyDescent="0.2">
      <c r="A274" t="str">
        <f t="shared" si="4"/>
        <v>プレーンリビングテーブル１００ｘ６０WN</v>
      </c>
      <c r="B274" t="s">
        <v>607</v>
      </c>
      <c r="C274" s="101" t="s">
        <v>628</v>
      </c>
      <c r="D274" s="101" t="s">
        <v>524</v>
      </c>
      <c r="E274">
        <v>82000</v>
      </c>
      <c r="G274" t="s">
        <v>1054</v>
      </c>
      <c r="H274" t="s">
        <v>1287</v>
      </c>
    </row>
    <row r="275" spans="1:8" x14ac:dyDescent="0.2">
      <c r="A275" t="str">
        <f t="shared" si="4"/>
        <v>プレーンリビングテーブル１００ｘ７０WN</v>
      </c>
      <c r="B275" t="s">
        <v>607</v>
      </c>
      <c r="C275" s="101" t="s">
        <v>629</v>
      </c>
      <c r="D275" s="101" t="s">
        <v>524</v>
      </c>
      <c r="E275">
        <v>91000</v>
      </c>
      <c r="G275" t="s">
        <v>1054</v>
      </c>
      <c r="H275" t="s">
        <v>1287</v>
      </c>
    </row>
    <row r="276" spans="1:8" x14ac:dyDescent="0.2">
      <c r="A276" t="str">
        <f t="shared" si="4"/>
        <v>プレーンリビングテーブル１００ｘ８０WN</v>
      </c>
      <c r="B276" t="s">
        <v>607</v>
      </c>
      <c r="C276" s="101" t="s">
        <v>630</v>
      </c>
      <c r="D276" s="101" t="s">
        <v>524</v>
      </c>
      <c r="E276">
        <v>100000</v>
      </c>
      <c r="G276" t="s">
        <v>1054</v>
      </c>
      <c r="H276" t="s">
        <v>1287</v>
      </c>
    </row>
    <row r="277" spans="1:8" x14ac:dyDescent="0.2">
      <c r="A277" t="str">
        <f t="shared" si="4"/>
        <v>プレーンリビングテーブル１００ｘ９０WN</v>
      </c>
      <c r="B277" t="s">
        <v>607</v>
      </c>
      <c r="C277" s="101" t="s">
        <v>631</v>
      </c>
      <c r="D277" s="101" t="s">
        <v>524</v>
      </c>
      <c r="E277">
        <v>100000</v>
      </c>
      <c r="G277" t="s">
        <v>1054</v>
      </c>
      <c r="H277" t="s">
        <v>1287</v>
      </c>
    </row>
    <row r="278" spans="1:8" x14ac:dyDescent="0.2">
      <c r="A278" t="str">
        <f t="shared" si="4"/>
        <v>プレーンリビングテーブル１１０ｘ４０WN</v>
      </c>
      <c r="B278" t="s">
        <v>607</v>
      </c>
      <c r="C278" s="101" t="s">
        <v>632</v>
      </c>
      <c r="D278" s="101" t="s">
        <v>524</v>
      </c>
      <c r="E278">
        <v>78000</v>
      </c>
      <c r="G278" t="s">
        <v>1047</v>
      </c>
      <c r="H278" t="s">
        <v>1287</v>
      </c>
    </row>
    <row r="279" spans="1:8" x14ac:dyDescent="0.2">
      <c r="A279" t="str">
        <f t="shared" si="4"/>
        <v>プレーンリビングテーブル１１０ｘ５０WN</v>
      </c>
      <c r="B279" t="s">
        <v>607</v>
      </c>
      <c r="C279" s="101" t="s">
        <v>633</v>
      </c>
      <c r="D279" s="101" t="s">
        <v>524</v>
      </c>
      <c r="E279">
        <v>88000</v>
      </c>
      <c r="G279" t="s">
        <v>1047</v>
      </c>
      <c r="H279" t="s">
        <v>1287</v>
      </c>
    </row>
    <row r="280" spans="1:8" x14ac:dyDescent="0.2">
      <c r="A280" t="str">
        <f t="shared" si="4"/>
        <v>プレーンリビングテーブル１１０ｘ６０WN</v>
      </c>
      <c r="B280" t="s">
        <v>607</v>
      </c>
      <c r="C280" s="101" t="s">
        <v>634</v>
      </c>
      <c r="D280" s="101" t="s">
        <v>524</v>
      </c>
      <c r="E280">
        <v>88000</v>
      </c>
      <c r="G280" t="s">
        <v>1054</v>
      </c>
      <c r="H280" t="s">
        <v>1287</v>
      </c>
    </row>
    <row r="281" spans="1:8" x14ac:dyDescent="0.2">
      <c r="A281" t="str">
        <f t="shared" si="4"/>
        <v>プレーンリビングテーブル１１０ｘ７０WN</v>
      </c>
      <c r="B281" t="s">
        <v>607</v>
      </c>
      <c r="C281" s="101" t="s">
        <v>635</v>
      </c>
      <c r="D281" s="101" t="s">
        <v>524</v>
      </c>
      <c r="E281">
        <v>98000</v>
      </c>
      <c r="G281" t="s">
        <v>1054</v>
      </c>
      <c r="H281" t="s">
        <v>1287</v>
      </c>
    </row>
    <row r="282" spans="1:8" x14ac:dyDescent="0.2">
      <c r="A282" t="str">
        <f t="shared" si="4"/>
        <v>プレーンリビングテーブル１１０ｘ８０WN</v>
      </c>
      <c r="B282" t="s">
        <v>607</v>
      </c>
      <c r="C282" s="101" t="s">
        <v>636</v>
      </c>
      <c r="D282" s="101" t="s">
        <v>524</v>
      </c>
      <c r="E282">
        <v>108000</v>
      </c>
      <c r="G282" t="s">
        <v>1054</v>
      </c>
      <c r="H282" t="s">
        <v>1287</v>
      </c>
    </row>
    <row r="283" spans="1:8" x14ac:dyDescent="0.2">
      <c r="A283" t="str">
        <f t="shared" si="4"/>
        <v>プレーンリビングテーブル１１０ｘ９０WN</v>
      </c>
      <c r="B283" t="s">
        <v>607</v>
      </c>
      <c r="C283" s="101" t="s">
        <v>637</v>
      </c>
      <c r="D283" s="101" t="s">
        <v>524</v>
      </c>
      <c r="E283">
        <v>108000</v>
      </c>
      <c r="G283" t="s">
        <v>1054</v>
      </c>
      <c r="H283" t="s">
        <v>1287</v>
      </c>
    </row>
    <row r="284" spans="1:8" x14ac:dyDescent="0.2">
      <c r="A284" t="str">
        <f t="shared" si="4"/>
        <v>プレーンリビングテーブル１２０ｘ４０WN</v>
      </c>
      <c r="B284" t="s">
        <v>607</v>
      </c>
      <c r="C284" s="101" t="s">
        <v>638</v>
      </c>
      <c r="D284" s="101" t="s">
        <v>524</v>
      </c>
      <c r="E284">
        <v>78000</v>
      </c>
      <c r="G284" t="s">
        <v>1047</v>
      </c>
      <c r="H284" t="s">
        <v>1287</v>
      </c>
    </row>
    <row r="285" spans="1:8" x14ac:dyDescent="0.2">
      <c r="A285" t="str">
        <f t="shared" si="4"/>
        <v>プレーンリビングテーブル１２０ｘ５０WN</v>
      </c>
      <c r="B285" t="s">
        <v>607</v>
      </c>
      <c r="C285" s="101" t="s">
        <v>639</v>
      </c>
      <c r="D285" s="101" t="s">
        <v>524</v>
      </c>
      <c r="E285">
        <v>88000</v>
      </c>
      <c r="G285" t="s">
        <v>1054</v>
      </c>
      <c r="H285" t="s">
        <v>1287</v>
      </c>
    </row>
    <row r="286" spans="1:8" x14ac:dyDescent="0.2">
      <c r="A286" t="str">
        <f t="shared" si="4"/>
        <v>プレーンリビングテーブル１２０ｘ６０WN</v>
      </c>
      <c r="B286" t="s">
        <v>607</v>
      </c>
      <c r="C286" s="101" t="s">
        <v>640</v>
      </c>
      <c r="D286" s="101" t="s">
        <v>524</v>
      </c>
      <c r="E286">
        <v>88000</v>
      </c>
      <c r="G286" t="s">
        <v>1054</v>
      </c>
      <c r="H286" t="s">
        <v>1287</v>
      </c>
    </row>
    <row r="287" spans="1:8" x14ac:dyDescent="0.2">
      <c r="A287" t="str">
        <f t="shared" si="4"/>
        <v>プレーンリビングテーブル１２０ｘ７０WN</v>
      </c>
      <c r="B287" t="s">
        <v>607</v>
      </c>
      <c r="C287" s="101" t="s">
        <v>641</v>
      </c>
      <c r="D287" s="101" t="s">
        <v>524</v>
      </c>
      <c r="E287">
        <v>98000</v>
      </c>
      <c r="G287" t="s">
        <v>1054</v>
      </c>
      <c r="H287" t="s">
        <v>1287</v>
      </c>
    </row>
    <row r="288" spans="1:8" x14ac:dyDescent="0.2">
      <c r="A288" t="str">
        <f t="shared" si="4"/>
        <v>プレーンリビングテーブル１２０ｘ８０WN</v>
      </c>
      <c r="B288" t="s">
        <v>607</v>
      </c>
      <c r="C288" s="101" t="s">
        <v>642</v>
      </c>
      <c r="D288" s="101" t="s">
        <v>524</v>
      </c>
      <c r="E288">
        <v>108000</v>
      </c>
      <c r="G288" t="s">
        <v>1054</v>
      </c>
      <c r="H288" t="s">
        <v>1287</v>
      </c>
    </row>
    <row r="289" spans="1:8" x14ac:dyDescent="0.2">
      <c r="A289" t="str">
        <f t="shared" si="4"/>
        <v>プレーンリビングテーブル１２０ｘ９０WN</v>
      </c>
      <c r="B289" t="s">
        <v>607</v>
      </c>
      <c r="C289" s="101" t="s">
        <v>643</v>
      </c>
      <c r="D289" s="101" t="s">
        <v>524</v>
      </c>
      <c r="E289">
        <v>108000</v>
      </c>
      <c r="G289" t="s">
        <v>1054</v>
      </c>
      <c r="H289" t="s">
        <v>1287</v>
      </c>
    </row>
    <row r="290" spans="1:8" x14ac:dyDescent="0.2">
      <c r="A290" t="str">
        <f t="shared" si="4"/>
        <v>プレーンリビングテーブル１３０ｘ４０WN</v>
      </c>
      <c r="B290" t="s">
        <v>607</v>
      </c>
      <c r="C290" s="101" t="s">
        <v>644</v>
      </c>
      <c r="D290" s="101" t="s">
        <v>524</v>
      </c>
      <c r="E290">
        <v>87000</v>
      </c>
      <c r="G290" t="s">
        <v>1054</v>
      </c>
      <c r="H290" t="s">
        <v>1287</v>
      </c>
    </row>
    <row r="291" spans="1:8" x14ac:dyDescent="0.2">
      <c r="A291" t="str">
        <f t="shared" si="4"/>
        <v>プレーンリビングテーブル１３０ｘ５０WN</v>
      </c>
      <c r="B291" t="s">
        <v>607</v>
      </c>
      <c r="C291" s="101" t="s">
        <v>645</v>
      </c>
      <c r="D291" s="101" t="s">
        <v>524</v>
      </c>
      <c r="E291">
        <v>103000</v>
      </c>
      <c r="G291" t="s">
        <v>1054</v>
      </c>
      <c r="H291" t="s">
        <v>1287</v>
      </c>
    </row>
    <row r="292" spans="1:8" x14ac:dyDescent="0.2">
      <c r="A292" t="str">
        <f t="shared" si="4"/>
        <v>プレーンリビングテーブル１３０ｘ６０WN</v>
      </c>
      <c r="B292" t="s">
        <v>607</v>
      </c>
      <c r="C292" s="101" t="s">
        <v>646</v>
      </c>
      <c r="D292" s="101" t="s">
        <v>524</v>
      </c>
      <c r="E292">
        <v>103000</v>
      </c>
      <c r="G292" t="s">
        <v>1054</v>
      </c>
      <c r="H292" t="s">
        <v>1287</v>
      </c>
    </row>
    <row r="293" spans="1:8" x14ac:dyDescent="0.2">
      <c r="A293" t="str">
        <f t="shared" si="4"/>
        <v>プレーンリビングテーブル１３０ｘ７０WN</v>
      </c>
      <c r="B293" t="s">
        <v>607</v>
      </c>
      <c r="C293" s="101" t="s">
        <v>647</v>
      </c>
      <c r="D293" s="101" t="s">
        <v>524</v>
      </c>
      <c r="E293">
        <v>118000</v>
      </c>
      <c r="G293" t="s">
        <v>1072</v>
      </c>
      <c r="H293" t="s">
        <v>1287</v>
      </c>
    </row>
    <row r="294" spans="1:8" x14ac:dyDescent="0.2">
      <c r="A294" t="str">
        <f t="shared" si="4"/>
        <v>プレーンリビングテーブル１３０ｘ８０WN</v>
      </c>
      <c r="B294" t="s">
        <v>607</v>
      </c>
      <c r="C294" s="101" t="s">
        <v>648</v>
      </c>
      <c r="D294" s="101" t="s">
        <v>524</v>
      </c>
      <c r="E294">
        <v>134000</v>
      </c>
      <c r="G294" t="s">
        <v>1072</v>
      </c>
      <c r="H294" t="s">
        <v>1287</v>
      </c>
    </row>
    <row r="295" spans="1:8" x14ac:dyDescent="0.2">
      <c r="A295" t="str">
        <f t="shared" si="4"/>
        <v>プレーンリビングテーブル１３０ｘ９０WN</v>
      </c>
      <c r="B295" t="s">
        <v>607</v>
      </c>
      <c r="C295" s="101" t="s">
        <v>649</v>
      </c>
      <c r="D295" s="101" t="s">
        <v>524</v>
      </c>
      <c r="E295">
        <v>134000</v>
      </c>
      <c r="G295" t="s">
        <v>1072</v>
      </c>
      <c r="H295" t="s">
        <v>1287</v>
      </c>
    </row>
    <row r="296" spans="1:8" x14ac:dyDescent="0.2">
      <c r="A296" t="str">
        <f t="shared" si="4"/>
        <v>プレーンリビングテーブル１４０ｘ４０WN</v>
      </c>
      <c r="B296" t="s">
        <v>607</v>
      </c>
      <c r="C296" s="101" t="s">
        <v>650</v>
      </c>
      <c r="D296" s="101" t="s">
        <v>524</v>
      </c>
      <c r="E296">
        <v>91000</v>
      </c>
      <c r="G296" t="s">
        <v>1054</v>
      </c>
      <c r="H296" t="s">
        <v>1287</v>
      </c>
    </row>
    <row r="297" spans="1:8" x14ac:dyDescent="0.2">
      <c r="A297" t="str">
        <f t="shared" si="4"/>
        <v>プレーンリビングテーブル１４０ｘ５０WN</v>
      </c>
      <c r="B297" t="s">
        <v>607</v>
      </c>
      <c r="C297" s="101" t="s">
        <v>651</v>
      </c>
      <c r="D297" s="101" t="s">
        <v>524</v>
      </c>
      <c r="E297">
        <v>107000</v>
      </c>
      <c r="G297" t="s">
        <v>1054</v>
      </c>
      <c r="H297" t="s">
        <v>1287</v>
      </c>
    </row>
    <row r="298" spans="1:8" x14ac:dyDescent="0.2">
      <c r="A298" t="str">
        <f t="shared" si="4"/>
        <v>プレーンリビングテーブル１４０ｘ６０WN</v>
      </c>
      <c r="B298" t="s">
        <v>607</v>
      </c>
      <c r="C298" s="101" t="s">
        <v>652</v>
      </c>
      <c r="D298" s="101" t="s">
        <v>524</v>
      </c>
      <c r="E298">
        <v>107000</v>
      </c>
      <c r="G298" t="s">
        <v>1054</v>
      </c>
      <c r="H298" t="s">
        <v>1287</v>
      </c>
    </row>
    <row r="299" spans="1:8" x14ac:dyDescent="0.2">
      <c r="A299" t="str">
        <f t="shared" si="4"/>
        <v>プレーンリビングテーブル１４０ｘ７０WN</v>
      </c>
      <c r="B299" t="s">
        <v>607</v>
      </c>
      <c r="C299" s="101" t="s">
        <v>653</v>
      </c>
      <c r="D299" s="101" t="s">
        <v>524</v>
      </c>
      <c r="E299">
        <v>123000</v>
      </c>
      <c r="G299" t="s">
        <v>1072</v>
      </c>
      <c r="H299" t="s">
        <v>1287</v>
      </c>
    </row>
    <row r="300" spans="1:8" x14ac:dyDescent="0.2">
      <c r="A300" t="str">
        <f t="shared" si="4"/>
        <v>プレーンリビングテーブル１４０ｘ８０WN</v>
      </c>
      <c r="B300" t="s">
        <v>607</v>
      </c>
      <c r="C300" s="101" t="s">
        <v>654</v>
      </c>
      <c r="D300" s="101" t="s">
        <v>524</v>
      </c>
      <c r="E300">
        <v>138000</v>
      </c>
      <c r="G300" t="s">
        <v>1072</v>
      </c>
      <c r="H300" t="s">
        <v>1287</v>
      </c>
    </row>
    <row r="301" spans="1:8" x14ac:dyDescent="0.2">
      <c r="A301" t="str">
        <f t="shared" si="4"/>
        <v>プレーンリビングテーブル１４０ｘ９０WN</v>
      </c>
      <c r="B301" t="s">
        <v>607</v>
      </c>
      <c r="C301" s="101" t="s">
        <v>655</v>
      </c>
      <c r="D301" s="101" t="s">
        <v>524</v>
      </c>
      <c r="E301">
        <v>138000</v>
      </c>
      <c r="G301" t="s">
        <v>1072</v>
      </c>
      <c r="H301" t="s">
        <v>1287</v>
      </c>
    </row>
    <row r="302" spans="1:8" x14ac:dyDescent="0.2">
      <c r="A302" t="str">
        <f t="shared" si="4"/>
        <v>プレーンリビングテーブル１５０ｘ４０WN</v>
      </c>
      <c r="B302" t="s">
        <v>607</v>
      </c>
      <c r="C302" s="101" t="s">
        <v>656</v>
      </c>
      <c r="D302" s="101" t="s">
        <v>524</v>
      </c>
      <c r="E302">
        <v>91000</v>
      </c>
      <c r="G302" t="s">
        <v>1054</v>
      </c>
      <c r="H302" t="s">
        <v>1287</v>
      </c>
    </row>
    <row r="303" spans="1:8" x14ac:dyDescent="0.2">
      <c r="A303" t="str">
        <f t="shared" si="4"/>
        <v>プレーンリビングテーブル１５０ｘ５０WN</v>
      </c>
      <c r="B303" t="s">
        <v>607</v>
      </c>
      <c r="C303" s="101" t="s">
        <v>657</v>
      </c>
      <c r="D303" s="101" t="s">
        <v>524</v>
      </c>
      <c r="E303">
        <v>107000</v>
      </c>
      <c r="G303" t="s">
        <v>1054</v>
      </c>
      <c r="H303" t="s">
        <v>1287</v>
      </c>
    </row>
    <row r="304" spans="1:8" x14ac:dyDescent="0.2">
      <c r="A304" t="str">
        <f t="shared" si="4"/>
        <v>プレーンリビングテーブル１５０ｘ６０WN</v>
      </c>
      <c r="B304" t="s">
        <v>607</v>
      </c>
      <c r="C304" s="101" t="s">
        <v>658</v>
      </c>
      <c r="D304" s="101" t="s">
        <v>524</v>
      </c>
      <c r="E304">
        <v>107000</v>
      </c>
      <c r="G304" t="s">
        <v>1072</v>
      </c>
      <c r="H304" t="s">
        <v>1287</v>
      </c>
    </row>
    <row r="305" spans="1:8" x14ac:dyDescent="0.2">
      <c r="A305" t="str">
        <f t="shared" si="4"/>
        <v>プレーンリビングテーブル１５９ｘ７０WN</v>
      </c>
      <c r="B305" t="s">
        <v>607</v>
      </c>
      <c r="C305" s="101" t="s">
        <v>659</v>
      </c>
      <c r="D305" s="101" t="s">
        <v>524</v>
      </c>
      <c r="E305">
        <v>123000</v>
      </c>
      <c r="G305" t="s">
        <v>1072</v>
      </c>
      <c r="H305" t="s">
        <v>1287</v>
      </c>
    </row>
    <row r="306" spans="1:8" x14ac:dyDescent="0.2">
      <c r="A306" t="str">
        <f t="shared" si="4"/>
        <v>プレーンリビングテーブル１５０ｘ８０WN</v>
      </c>
      <c r="B306" t="s">
        <v>607</v>
      </c>
      <c r="C306" s="101" t="s">
        <v>660</v>
      </c>
      <c r="D306" s="101" t="s">
        <v>524</v>
      </c>
      <c r="E306">
        <v>138000</v>
      </c>
      <c r="G306" t="s">
        <v>1072</v>
      </c>
      <c r="H306" t="s">
        <v>1287</v>
      </c>
    </row>
    <row r="307" spans="1:8" x14ac:dyDescent="0.2">
      <c r="A307" t="str">
        <f t="shared" si="4"/>
        <v>プレーンリビングテーブル１５０ｘ９０WN</v>
      </c>
      <c r="B307" t="s">
        <v>607</v>
      </c>
      <c r="C307" s="101" t="s">
        <v>661</v>
      </c>
      <c r="D307" s="101" t="s">
        <v>524</v>
      </c>
      <c r="E307">
        <v>138000</v>
      </c>
      <c r="G307" t="s">
        <v>1072</v>
      </c>
      <c r="H307" t="s">
        <v>1287</v>
      </c>
    </row>
    <row r="308" spans="1:8" x14ac:dyDescent="0.2">
      <c r="A308" t="str">
        <f t="shared" si="4"/>
        <v>プレーンダイニングテーブル１３０ｘ７５AL</v>
      </c>
      <c r="B308" t="s">
        <v>662</v>
      </c>
      <c r="C308" s="47" t="s">
        <v>663</v>
      </c>
      <c r="D308" s="64" t="s">
        <v>534</v>
      </c>
      <c r="E308" s="40">
        <v>115000</v>
      </c>
      <c r="F308">
        <v>6</v>
      </c>
      <c r="G308" t="s">
        <v>1054</v>
      </c>
      <c r="H308" t="s">
        <v>1288</v>
      </c>
    </row>
    <row r="309" spans="1:8" x14ac:dyDescent="0.2">
      <c r="A309" t="str">
        <f t="shared" si="4"/>
        <v>プレーンダイニングテーブル１３０ｘ８０AL</v>
      </c>
      <c r="B309" t="s">
        <v>662</v>
      </c>
      <c r="C309" s="47" t="s">
        <v>648</v>
      </c>
      <c r="D309" s="64" t="s">
        <v>534</v>
      </c>
      <c r="E309" s="35">
        <v>117000</v>
      </c>
      <c r="F309">
        <v>6</v>
      </c>
      <c r="G309" t="s">
        <v>1054</v>
      </c>
      <c r="H309" t="s">
        <v>1288</v>
      </c>
    </row>
    <row r="310" spans="1:8" x14ac:dyDescent="0.2">
      <c r="A310" t="str">
        <f t="shared" si="4"/>
        <v>プレーンダイニングテーブル１３０ｘ８５AL</v>
      </c>
      <c r="B310" t="s">
        <v>662</v>
      </c>
      <c r="C310" s="47" t="s">
        <v>664</v>
      </c>
      <c r="D310" s="64" t="s">
        <v>534</v>
      </c>
      <c r="E310" s="35">
        <v>122000</v>
      </c>
      <c r="F310">
        <v>6.5</v>
      </c>
      <c r="G310" t="s">
        <v>1054</v>
      </c>
      <c r="H310" t="s">
        <v>1288</v>
      </c>
    </row>
    <row r="311" spans="1:8" x14ac:dyDescent="0.2">
      <c r="A311" t="str">
        <f t="shared" si="4"/>
        <v>プレーンダイニングテーブル１３０ｘ９０AL</v>
      </c>
      <c r="B311" t="s">
        <v>662</v>
      </c>
      <c r="C311" s="47" t="s">
        <v>649</v>
      </c>
      <c r="D311" s="64" t="s">
        <v>534</v>
      </c>
      <c r="E311" s="35">
        <v>129000</v>
      </c>
      <c r="F311">
        <v>6.5</v>
      </c>
      <c r="G311" t="s">
        <v>1054</v>
      </c>
      <c r="H311" t="s">
        <v>1288</v>
      </c>
    </row>
    <row r="312" spans="1:8" x14ac:dyDescent="0.2">
      <c r="A312" t="str">
        <f t="shared" si="4"/>
        <v>プレーンダイニングテーブル１３０ｘ１００AL</v>
      </c>
      <c r="B312" t="s">
        <v>662</v>
      </c>
      <c r="C312" s="47" t="s">
        <v>665</v>
      </c>
      <c r="D312" s="64" t="s">
        <v>534</v>
      </c>
      <c r="E312" s="35">
        <v>153000</v>
      </c>
      <c r="F312">
        <v>7</v>
      </c>
      <c r="G312" t="s">
        <v>1072</v>
      </c>
      <c r="H312" t="s">
        <v>1288</v>
      </c>
    </row>
    <row r="313" spans="1:8" x14ac:dyDescent="0.2">
      <c r="A313" t="str">
        <f t="shared" si="4"/>
        <v>プレーンダイニングテーブル１４０ｘ７５AL</v>
      </c>
      <c r="B313" t="s">
        <v>662</v>
      </c>
      <c r="C313" s="47" t="s">
        <v>666</v>
      </c>
      <c r="D313" s="64" t="s">
        <v>534</v>
      </c>
      <c r="E313" s="35">
        <v>119000</v>
      </c>
      <c r="F313">
        <v>6</v>
      </c>
      <c r="G313" t="s">
        <v>1054</v>
      </c>
      <c r="H313" t="s">
        <v>1288</v>
      </c>
    </row>
    <row r="314" spans="1:8" x14ac:dyDescent="0.2">
      <c r="A314" t="str">
        <f t="shared" si="4"/>
        <v>プレーンダイニングテーブル１４０ｘ８０AL</v>
      </c>
      <c r="B314" t="s">
        <v>662</v>
      </c>
      <c r="C314" s="47" t="s">
        <v>654</v>
      </c>
      <c r="D314" s="64" t="s">
        <v>534</v>
      </c>
      <c r="E314" s="35">
        <v>122000</v>
      </c>
      <c r="F314">
        <v>6.5</v>
      </c>
      <c r="G314" t="s">
        <v>1054</v>
      </c>
      <c r="H314" t="s">
        <v>1288</v>
      </c>
    </row>
    <row r="315" spans="1:8" x14ac:dyDescent="0.2">
      <c r="A315" t="str">
        <f t="shared" si="4"/>
        <v>プレーンダイニングテーブル１４０ｘ８５AL</v>
      </c>
      <c r="B315" t="s">
        <v>662</v>
      </c>
      <c r="C315" s="47" t="s">
        <v>667</v>
      </c>
      <c r="D315" s="64" t="s">
        <v>534</v>
      </c>
      <c r="E315" s="35">
        <v>133000</v>
      </c>
      <c r="F315">
        <v>7</v>
      </c>
      <c r="G315" t="s">
        <v>1072</v>
      </c>
      <c r="H315" t="s">
        <v>1288</v>
      </c>
    </row>
    <row r="316" spans="1:8" x14ac:dyDescent="0.2">
      <c r="A316" t="str">
        <f t="shared" si="4"/>
        <v>プレーンダイニングテーブル１４０ｘ９０AL</v>
      </c>
      <c r="B316" t="s">
        <v>662</v>
      </c>
      <c r="C316" s="47" t="s">
        <v>655</v>
      </c>
      <c r="D316" s="64" t="s">
        <v>534</v>
      </c>
      <c r="E316" s="35">
        <v>135000</v>
      </c>
      <c r="F316">
        <v>7</v>
      </c>
      <c r="G316" t="s">
        <v>1072</v>
      </c>
      <c r="H316" t="s">
        <v>1288</v>
      </c>
    </row>
    <row r="317" spans="1:8" x14ac:dyDescent="0.2">
      <c r="A317" t="str">
        <f t="shared" si="4"/>
        <v>プレーンダイニングテーブル１４０ｘ１００AL</v>
      </c>
      <c r="B317" t="s">
        <v>662</v>
      </c>
      <c r="C317" s="47" t="s">
        <v>668</v>
      </c>
      <c r="D317" s="64" t="s">
        <v>534</v>
      </c>
      <c r="E317" s="35">
        <v>160000</v>
      </c>
      <c r="F317">
        <v>7.5</v>
      </c>
      <c r="G317" t="s">
        <v>1072</v>
      </c>
      <c r="H317" t="s">
        <v>1288</v>
      </c>
    </row>
    <row r="318" spans="1:8" x14ac:dyDescent="0.2">
      <c r="A318" t="str">
        <f t="shared" si="4"/>
        <v>プレーンダイニングテーブル１５０ｘ７５AL</v>
      </c>
      <c r="B318" t="s">
        <v>662</v>
      </c>
      <c r="C318" s="47" t="s">
        <v>669</v>
      </c>
      <c r="D318" s="64" t="s">
        <v>534</v>
      </c>
      <c r="E318" s="36">
        <v>122000</v>
      </c>
      <c r="F318">
        <v>6.5</v>
      </c>
      <c r="G318" t="s">
        <v>1072</v>
      </c>
      <c r="H318" t="s">
        <v>1288</v>
      </c>
    </row>
    <row r="319" spans="1:8" x14ac:dyDescent="0.2">
      <c r="A319" t="str">
        <f t="shared" si="4"/>
        <v>プレーンダイニングテーブル１５０ｘ８０AL</v>
      </c>
      <c r="B319" t="s">
        <v>662</v>
      </c>
      <c r="C319" s="47" t="s">
        <v>660</v>
      </c>
      <c r="D319" s="64" t="s">
        <v>534</v>
      </c>
      <c r="E319" s="48">
        <v>133000</v>
      </c>
      <c r="F319">
        <v>7</v>
      </c>
      <c r="G319" t="s">
        <v>1072</v>
      </c>
      <c r="H319" t="s">
        <v>1288</v>
      </c>
    </row>
    <row r="320" spans="1:8" x14ac:dyDescent="0.2">
      <c r="A320" t="str">
        <f t="shared" si="4"/>
        <v>プレーンダイニングテーブル１５０ｘ８５AL</v>
      </c>
      <c r="B320" t="s">
        <v>662</v>
      </c>
      <c r="C320" s="47" t="s">
        <v>670</v>
      </c>
      <c r="D320" s="64" t="s">
        <v>534</v>
      </c>
      <c r="E320" s="49">
        <v>135000</v>
      </c>
      <c r="F320">
        <v>7</v>
      </c>
      <c r="G320" t="s">
        <v>1072</v>
      </c>
      <c r="H320" t="s">
        <v>1288</v>
      </c>
    </row>
    <row r="321" spans="1:8" x14ac:dyDescent="0.2">
      <c r="A321" t="str">
        <f t="shared" si="4"/>
        <v>プレーンダイニングテーブル１５０ｘ９０AL</v>
      </c>
      <c r="B321" t="s">
        <v>662</v>
      </c>
      <c r="C321" s="47" t="s">
        <v>661</v>
      </c>
      <c r="D321" s="64" t="s">
        <v>534</v>
      </c>
      <c r="E321" s="49">
        <v>140000</v>
      </c>
      <c r="F321">
        <v>7.5</v>
      </c>
      <c r="G321" t="s">
        <v>1072</v>
      </c>
      <c r="H321" t="s">
        <v>1288</v>
      </c>
    </row>
    <row r="322" spans="1:8" x14ac:dyDescent="0.2">
      <c r="A322" t="str">
        <f t="shared" si="4"/>
        <v>プレーンダイニングテーブル１５０ｘ１００AL</v>
      </c>
      <c r="B322" t="s">
        <v>662</v>
      </c>
      <c r="C322" s="47" t="s">
        <v>671</v>
      </c>
      <c r="D322" s="64" t="s">
        <v>534</v>
      </c>
      <c r="E322" s="49">
        <v>173000</v>
      </c>
      <c r="F322">
        <v>8</v>
      </c>
      <c r="G322" t="s">
        <v>1072</v>
      </c>
      <c r="H322" t="s">
        <v>1288</v>
      </c>
    </row>
    <row r="323" spans="1:8" x14ac:dyDescent="0.2">
      <c r="A323" t="str">
        <f t="shared" si="4"/>
        <v>プレーンダイニングテーブル１６０ｘ７５AL</v>
      </c>
      <c r="B323" t="s">
        <v>662</v>
      </c>
      <c r="C323" s="47" t="s">
        <v>672</v>
      </c>
      <c r="D323" s="64" t="s">
        <v>534</v>
      </c>
      <c r="E323" s="49">
        <v>143000</v>
      </c>
      <c r="F323">
        <v>7</v>
      </c>
      <c r="G323" t="s">
        <v>1072</v>
      </c>
      <c r="H323" t="s">
        <v>1288</v>
      </c>
    </row>
    <row r="324" spans="1:8" x14ac:dyDescent="0.2">
      <c r="A324" t="str">
        <f t="shared" si="4"/>
        <v>プレーンダイニングテーブル１６０ｘ８０AL</v>
      </c>
      <c r="B324" t="s">
        <v>662</v>
      </c>
      <c r="C324" s="47" t="s">
        <v>673</v>
      </c>
      <c r="D324" s="64" t="s">
        <v>534</v>
      </c>
      <c r="E324" s="49">
        <v>147000</v>
      </c>
      <c r="F324">
        <v>7</v>
      </c>
      <c r="G324" t="s">
        <v>1072</v>
      </c>
      <c r="H324" t="s">
        <v>1288</v>
      </c>
    </row>
    <row r="325" spans="1:8" x14ac:dyDescent="0.2">
      <c r="A325" t="str">
        <f t="shared" si="4"/>
        <v>プレーンダイニングテーブル１６０ｘ８５AL</v>
      </c>
      <c r="B325" t="s">
        <v>662</v>
      </c>
      <c r="C325" s="47" t="s">
        <v>674</v>
      </c>
      <c r="D325" s="64" t="s">
        <v>534</v>
      </c>
      <c r="E325" s="49">
        <v>153000</v>
      </c>
      <c r="F325">
        <v>7.5</v>
      </c>
      <c r="G325" t="s">
        <v>1072</v>
      </c>
      <c r="H325" t="s">
        <v>1288</v>
      </c>
    </row>
    <row r="326" spans="1:8" x14ac:dyDescent="0.2">
      <c r="A326" t="str">
        <f t="shared" si="4"/>
        <v>プレーンダイニングテーブル１６０ｘ９０AL</v>
      </c>
      <c r="B326" t="s">
        <v>662</v>
      </c>
      <c r="C326" s="47" t="s">
        <v>675</v>
      </c>
      <c r="D326" s="64" t="s">
        <v>534</v>
      </c>
      <c r="E326" s="49">
        <v>155000</v>
      </c>
      <c r="F326">
        <v>8</v>
      </c>
      <c r="G326" t="s">
        <v>1072</v>
      </c>
      <c r="H326" t="s">
        <v>1288</v>
      </c>
    </row>
    <row r="327" spans="1:8" x14ac:dyDescent="0.2">
      <c r="A327" t="str">
        <f t="shared" si="4"/>
        <v>プレーンダイニングテーブル１６０ｘ１００AL</v>
      </c>
      <c r="B327" t="s">
        <v>662</v>
      </c>
      <c r="C327" s="47" t="s">
        <v>676</v>
      </c>
      <c r="D327" s="64" t="s">
        <v>534</v>
      </c>
      <c r="E327" s="49">
        <v>190000</v>
      </c>
      <c r="F327">
        <v>8</v>
      </c>
      <c r="G327" t="s">
        <v>1072</v>
      </c>
      <c r="H327" t="s">
        <v>1288</v>
      </c>
    </row>
    <row r="328" spans="1:8" x14ac:dyDescent="0.2">
      <c r="A328" t="str">
        <f t="shared" si="4"/>
        <v>プレーンダイニングテーブル１７０ｘ７５AL</v>
      </c>
      <c r="B328" t="s">
        <v>662</v>
      </c>
      <c r="C328" s="47" t="s">
        <v>677</v>
      </c>
      <c r="D328" s="64" t="s">
        <v>534</v>
      </c>
      <c r="E328" s="49">
        <v>147000</v>
      </c>
      <c r="F328">
        <v>7</v>
      </c>
      <c r="G328" t="s">
        <v>1072</v>
      </c>
      <c r="H328" t="s">
        <v>1288</v>
      </c>
    </row>
    <row r="329" spans="1:8" x14ac:dyDescent="0.2">
      <c r="A329" t="str">
        <f t="shared" si="4"/>
        <v>プレーンダイニングテーブル１７０ｘ８０AL</v>
      </c>
      <c r="B329" t="s">
        <v>662</v>
      </c>
      <c r="C329" s="47" t="s">
        <v>678</v>
      </c>
      <c r="D329" s="64" t="s">
        <v>534</v>
      </c>
      <c r="E329" s="49">
        <v>153000</v>
      </c>
      <c r="F329">
        <v>7.5</v>
      </c>
      <c r="G329" t="s">
        <v>1072</v>
      </c>
      <c r="H329" t="s">
        <v>1288</v>
      </c>
    </row>
    <row r="330" spans="1:8" x14ac:dyDescent="0.2">
      <c r="A330" t="str">
        <f t="shared" ref="A330:A393" si="5">B330&amp;C330&amp;D330</f>
        <v>プレーンダイニングテーブル１７０ｘ８５AL</v>
      </c>
      <c r="B330" t="s">
        <v>662</v>
      </c>
      <c r="C330" s="47" t="s">
        <v>679</v>
      </c>
      <c r="D330" s="64" t="s">
        <v>534</v>
      </c>
      <c r="E330" s="49">
        <v>155000</v>
      </c>
      <c r="F330">
        <v>8</v>
      </c>
      <c r="G330" t="s">
        <v>1072</v>
      </c>
      <c r="H330" t="s">
        <v>1288</v>
      </c>
    </row>
    <row r="331" spans="1:8" x14ac:dyDescent="0.2">
      <c r="A331" t="str">
        <f t="shared" si="5"/>
        <v>プレーンダイニングテーブル１７０ｘ９０AL</v>
      </c>
      <c r="B331" t="s">
        <v>662</v>
      </c>
      <c r="C331" s="47" t="s">
        <v>680</v>
      </c>
      <c r="D331" s="64" t="s">
        <v>534</v>
      </c>
      <c r="E331" s="49">
        <v>168000</v>
      </c>
      <c r="F331">
        <v>8.5</v>
      </c>
      <c r="G331" t="s">
        <v>1072</v>
      </c>
      <c r="H331" t="s">
        <v>1288</v>
      </c>
    </row>
    <row r="332" spans="1:8" x14ac:dyDescent="0.2">
      <c r="A332" t="str">
        <f t="shared" si="5"/>
        <v>プレーンダイニングテーブル１７０ｘ１００AL</v>
      </c>
      <c r="B332" t="s">
        <v>662</v>
      </c>
      <c r="C332" s="47" t="s">
        <v>681</v>
      </c>
      <c r="D332" s="64" t="s">
        <v>534</v>
      </c>
      <c r="E332" s="49">
        <v>198000</v>
      </c>
      <c r="F332">
        <v>9</v>
      </c>
      <c r="G332" t="s">
        <v>1072</v>
      </c>
      <c r="H332" t="s">
        <v>1288</v>
      </c>
    </row>
    <row r="333" spans="1:8" x14ac:dyDescent="0.2">
      <c r="A333" t="str">
        <f t="shared" si="5"/>
        <v>プレーンダイニングテーブル１８０ｘ７５AL</v>
      </c>
      <c r="B333" t="s">
        <v>662</v>
      </c>
      <c r="C333" s="47" t="s">
        <v>682</v>
      </c>
      <c r="D333" s="64" t="s">
        <v>534</v>
      </c>
      <c r="E333" s="49">
        <v>153000</v>
      </c>
      <c r="F333">
        <v>7</v>
      </c>
      <c r="G333" t="s">
        <v>1072</v>
      </c>
      <c r="H333" t="s">
        <v>1288</v>
      </c>
    </row>
    <row r="334" spans="1:8" x14ac:dyDescent="0.2">
      <c r="A334" t="str">
        <f t="shared" si="5"/>
        <v>プレーンダイニングテーブル１８０ｘ８０AL</v>
      </c>
      <c r="B334" t="s">
        <v>662</v>
      </c>
      <c r="C334" s="47" t="s">
        <v>683</v>
      </c>
      <c r="D334" s="64" t="s">
        <v>534</v>
      </c>
      <c r="E334" s="49">
        <v>155000</v>
      </c>
      <c r="F334">
        <v>7.5</v>
      </c>
      <c r="G334" t="s">
        <v>1072</v>
      </c>
      <c r="H334" t="s">
        <v>1288</v>
      </c>
    </row>
    <row r="335" spans="1:8" x14ac:dyDescent="0.2">
      <c r="A335" t="str">
        <f t="shared" si="5"/>
        <v>プレーンダイニングテーブル１８０ｘ８５AL</v>
      </c>
      <c r="B335" t="s">
        <v>662</v>
      </c>
      <c r="C335" s="47" t="s">
        <v>684</v>
      </c>
      <c r="D335" s="64" t="s">
        <v>534</v>
      </c>
      <c r="E335" s="49">
        <v>168000</v>
      </c>
      <c r="F335">
        <v>8</v>
      </c>
      <c r="G335" t="s">
        <v>1072</v>
      </c>
      <c r="H335" t="s">
        <v>1288</v>
      </c>
    </row>
    <row r="336" spans="1:8" x14ac:dyDescent="0.2">
      <c r="A336" t="str">
        <f t="shared" si="5"/>
        <v>プレーンダイニングテーブル１８０ｘ９０AL</v>
      </c>
      <c r="B336" t="s">
        <v>662</v>
      </c>
      <c r="C336" s="47" t="s">
        <v>685</v>
      </c>
      <c r="D336" s="64" t="s">
        <v>534</v>
      </c>
      <c r="E336" s="49">
        <v>173000</v>
      </c>
      <c r="F336">
        <v>8.5</v>
      </c>
      <c r="G336" t="s">
        <v>1072</v>
      </c>
      <c r="H336" t="s">
        <v>1288</v>
      </c>
    </row>
    <row r="337" spans="1:8" x14ac:dyDescent="0.2">
      <c r="A337" t="str">
        <f t="shared" si="5"/>
        <v>プレーンダイニングテーブル１８０ｘ１００AL</v>
      </c>
      <c r="B337" t="s">
        <v>662</v>
      </c>
      <c r="C337" s="47" t="s">
        <v>686</v>
      </c>
      <c r="D337" s="64" t="s">
        <v>534</v>
      </c>
      <c r="E337" s="49">
        <v>206000</v>
      </c>
      <c r="F337">
        <v>9</v>
      </c>
      <c r="G337" t="s">
        <v>1127</v>
      </c>
      <c r="H337" t="s">
        <v>1288</v>
      </c>
    </row>
    <row r="338" spans="1:8" x14ac:dyDescent="0.2">
      <c r="A338" t="str">
        <f t="shared" si="5"/>
        <v>プレーンダイニングテーブル２００ｘ７５AL</v>
      </c>
      <c r="B338" t="s">
        <v>662</v>
      </c>
      <c r="C338" s="47" t="s">
        <v>687</v>
      </c>
      <c r="D338" s="64" t="s">
        <v>534</v>
      </c>
      <c r="E338" s="49">
        <v>165000</v>
      </c>
      <c r="F338">
        <v>8</v>
      </c>
      <c r="G338" t="s">
        <v>1127</v>
      </c>
      <c r="H338" t="s">
        <v>1288</v>
      </c>
    </row>
    <row r="339" spans="1:8" x14ac:dyDescent="0.2">
      <c r="A339" t="str">
        <f t="shared" si="5"/>
        <v>プレーンダイニングテーブル２００ｘ８０AL</v>
      </c>
      <c r="B339" t="s">
        <v>662</v>
      </c>
      <c r="C339" s="47" t="s">
        <v>688</v>
      </c>
      <c r="D339" s="64" t="s">
        <v>534</v>
      </c>
      <c r="E339" s="49">
        <v>173000</v>
      </c>
      <c r="F339">
        <v>8.5</v>
      </c>
      <c r="G339" t="s">
        <v>1127</v>
      </c>
      <c r="H339" t="s">
        <v>1288</v>
      </c>
    </row>
    <row r="340" spans="1:8" x14ac:dyDescent="0.2">
      <c r="A340" t="str">
        <f t="shared" si="5"/>
        <v>プレーンダイニングテーブル２００ｘ８５AL</v>
      </c>
      <c r="B340" t="s">
        <v>662</v>
      </c>
      <c r="C340" s="47" t="s">
        <v>689</v>
      </c>
      <c r="D340" s="64" t="s">
        <v>534</v>
      </c>
      <c r="E340" s="49">
        <v>178000</v>
      </c>
      <c r="F340">
        <v>9</v>
      </c>
      <c r="G340" t="s">
        <v>1127</v>
      </c>
      <c r="H340" t="s">
        <v>1288</v>
      </c>
    </row>
    <row r="341" spans="1:8" x14ac:dyDescent="0.2">
      <c r="A341" t="str">
        <f t="shared" si="5"/>
        <v>プレーンダイニングテーブル２００ｘ９０AL</v>
      </c>
      <c r="B341" t="s">
        <v>662</v>
      </c>
      <c r="C341" s="47" t="s">
        <v>690</v>
      </c>
      <c r="D341" s="64" t="s">
        <v>534</v>
      </c>
      <c r="E341" s="50">
        <v>183000</v>
      </c>
      <c r="F341">
        <v>9.5</v>
      </c>
      <c r="G341" t="s">
        <v>1127</v>
      </c>
      <c r="H341" t="s">
        <v>1288</v>
      </c>
    </row>
    <row r="342" spans="1:8" x14ac:dyDescent="0.2">
      <c r="A342" t="str">
        <f t="shared" si="5"/>
        <v>プレーンダイニングテーブル２００ｘ１００AL</v>
      </c>
      <c r="B342" t="s">
        <v>662</v>
      </c>
      <c r="C342" s="47" t="s">
        <v>691</v>
      </c>
      <c r="D342" s="64" t="s">
        <v>534</v>
      </c>
      <c r="E342" s="49">
        <v>219000</v>
      </c>
      <c r="F342">
        <v>9.5</v>
      </c>
      <c r="G342" t="s">
        <v>1127</v>
      </c>
      <c r="H342" t="s">
        <v>1288</v>
      </c>
    </row>
    <row r="343" spans="1:8" x14ac:dyDescent="0.2">
      <c r="A343" t="str">
        <f t="shared" si="5"/>
        <v>プレーンダイニングテーブル２２０ｘ７５AL</v>
      </c>
      <c r="B343" t="s">
        <v>662</v>
      </c>
      <c r="C343" s="47" t="s">
        <v>692</v>
      </c>
      <c r="D343" s="64" t="s">
        <v>534</v>
      </c>
      <c r="E343" s="49">
        <v>186000</v>
      </c>
      <c r="F343">
        <v>9</v>
      </c>
      <c r="G343" t="s">
        <v>1127</v>
      </c>
      <c r="H343" t="s">
        <v>1288</v>
      </c>
    </row>
    <row r="344" spans="1:8" x14ac:dyDescent="0.2">
      <c r="A344" t="str">
        <f t="shared" si="5"/>
        <v>プレーンダイニングテーブル２２０ｘ８０AL</v>
      </c>
      <c r="B344" t="s">
        <v>662</v>
      </c>
      <c r="C344" s="47" t="s">
        <v>693</v>
      </c>
      <c r="D344" s="64" t="s">
        <v>534</v>
      </c>
      <c r="E344" s="49">
        <v>190000</v>
      </c>
      <c r="F344">
        <v>9.5</v>
      </c>
      <c r="G344" t="s">
        <v>1127</v>
      </c>
      <c r="H344" t="s">
        <v>1288</v>
      </c>
    </row>
    <row r="345" spans="1:8" x14ac:dyDescent="0.2">
      <c r="A345" t="str">
        <f t="shared" si="5"/>
        <v>プレーンダイニングテーブル２２０ｘ８５AL</v>
      </c>
      <c r="B345" t="s">
        <v>662</v>
      </c>
      <c r="C345" s="47" t="s">
        <v>694</v>
      </c>
      <c r="D345" s="64" t="s">
        <v>534</v>
      </c>
      <c r="E345" s="49">
        <v>196000</v>
      </c>
      <c r="F345">
        <v>10</v>
      </c>
      <c r="G345" t="s">
        <v>1127</v>
      </c>
      <c r="H345" t="s">
        <v>1288</v>
      </c>
    </row>
    <row r="346" spans="1:8" x14ac:dyDescent="0.2">
      <c r="A346" t="str">
        <f t="shared" si="5"/>
        <v>プレーンダイニングテーブル２２０ｘ９０AL</v>
      </c>
      <c r="B346" t="s">
        <v>662</v>
      </c>
      <c r="C346" s="47" t="s">
        <v>695</v>
      </c>
      <c r="D346" s="64" t="s">
        <v>534</v>
      </c>
      <c r="E346" s="49">
        <v>204000</v>
      </c>
      <c r="F346">
        <v>10.5</v>
      </c>
      <c r="G346" t="s">
        <v>1127</v>
      </c>
      <c r="H346" t="s">
        <v>1288</v>
      </c>
    </row>
    <row r="347" spans="1:8" x14ac:dyDescent="0.2">
      <c r="A347" t="str">
        <f t="shared" si="5"/>
        <v>プレーンダイニングテーブル２２０ｘ１００AL</v>
      </c>
      <c r="B347" t="s">
        <v>662</v>
      </c>
      <c r="C347" s="47" t="s">
        <v>696</v>
      </c>
      <c r="D347" s="64" t="s">
        <v>534</v>
      </c>
      <c r="E347" s="51">
        <v>241000</v>
      </c>
      <c r="F347">
        <v>11</v>
      </c>
      <c r="G347" t="s">
        <v>1127</v>
      </c>
      <c r="H347" t="s">
        <v>1288</v>
      </c>
    </row>
    <row r="348" spans="1:8" x14ac:dyDescent="0.2">
      <c r="A348" t="str">
        <f t="shared" si="5"/>
        <v>プレーンダイニングテーブル１３０ｘ７５WO</v>
      </c>
      <c r="B348" t="s">
        <v>662</v>
      </c>
      <c r="C348" s="47" t="s">
        <v>663</v>
      </c>
      <c r="D348" s="64" t="s">
        <v>525</v>
      </c>
      <c r="E348" s="50">
        <v>133000</v>
      </c>
      <c r="F348">
        <v>6</v>
      </c>
      <c r="G348" t="s">
        <v>1054</v>
      </c>
      <c r="H348" t="s">
        <v>1288</v>
      </c>
    </row>
    <row r="349" spans="1:8" x14ac:dyDescent="0.2">
      <c r="A349" t="str">
        <f t="shared" si="5"/>
        <v>プレーンダイニングテーブル１３０ｘ８０WO</v>
      </c>
      <c r="B349" t="s">
        <v>662</v>
      </c>
      <c r="C349" s="47" t="s">
        <v>648</v>
      </c>
      <c r="D349" s="64" t="s">
        <v>525</v>
      </c>
      <c r="E349" s="49">
        <v>136000</v>
      </c>
      <c r="F349">
        <v>6</v>
      </c>
      <c r="G349" t="s">
        <v>1054</v>
      </c>
      <c r="H349" t="s">
        <v>1288</v>
      </c>
    </row>
    <row r="350" spans="1:8" x14ac:dyDescent="0.2">
      <c r="A350" t="str">
        <f t="shared" si="5"/>
        <v>プレーンダイニングテーブル１３０ｘ８５WO</v>
      </c>
      <c r="B350" t="s">
        <v>662</v>
      </c>
      <c r="C350" s="47" t="s">
        <v>664</v>
      </c>
      <c r="D350" s="64" t="s">
        <v>525</v>
      </c>
      <c r="E350" s="49">
        <v>140000</v>
      </c>
      <c r="F350">
        <v>6.5</v>
      </c>
      <c r="G350" t="s">
        <v>1054</v>
      </c>
      <c r="H350" t="s">
        <v>1288</v>
      </c>
    </row>
    <row r="351" spans="1:8" x14ac:dyDescent="0.2">
      <c r="A351" t="str">
        <f t="shared" si="5"/>
        <v>プレーンダイニングテーブル１３０ｘ９０WO</v>
      </c>
      <c r="B351" t="s">
        <v>662</v>
      </c>
      <c r="C351" s="47" t="s">
        <v>649</v>
      </c>
      <c r="D351" s="64" t="s">
        <v>525</v>
      </c>
      <c r="E351" s="49">
        <v>144000</v>
      </c>
      <c r="F351">
        <v>6.5</v>
      </c>
      <c r="G351" t="s">
        <v>1054</v>
      </c>
      <c r="H351" t="s">
        <v>1288</v>
      </c>
    </row>
    <row r="352" spans="1:8" x14ac:dyDescent="0.2">
      <c r="A352" t="str">
        <f t="shared" si="5"/>
        <v>プレーンダイニングテーブル１３０ｘ１００WO</v>
      </c>
      <c r="B352" t="s">
        <v>662</v>
      </c>
      <c r="C352" s="47" t="s">
        <v>665</v>
      </c>
      <c r="D352" s="64" t="s">
        <v>525</v>
      </c>
      <c r="E352" s="49">
        <v>182000</v>
      </c>
      <c r="F352">
        <v>7</v>
      </c>
      <c r="G352" t="s">
        <v>1072</v>
      </c>
      <c r="H352" t="s">
        <v>1288</v>
      </c>
    </row>
    <row r="353" spans="1:8" x14ac:dyDescent="0.2">
      <c r="A353" t="str">
        <f t="shared" si="5"/>
        <v>プレーンダイニングテーブル１４０ｘ７５WO</v>
      </c>
      <c r="B353" t="s">
        <v>662</v>
      </c>
      <c r="C353" s="47" t="s">
        <v>666</v>
      </c>
      <c r="D353" s="64" t="s">
        <v>525</v>
      </c>
      <c r="E353" s="49">
        <v>137000</v>
      </c>
      <c r="F353">
        <v>6</v>
      </c>
      <c r="G353" t="s">
        <v>1054</v>
      </c>
      <c r="H353" t="s">
        <v>1288</v>
      </c>
    </row>
    <row r="354" spans="1:8" x14ac:dyDescent="0.2">
      <c r="A354" t="str">
        <f t="shared" si="5"/>
        <v>プレーンダイニングテーブル１４０ｘ８０WO</v>
      </c>
      <c r="B354" t="s">
        <v>662</v>
      </c>
      <c r="C354" s="47" t="s">
        <v>654</v>
      </c>
      <c r="D354" s="64" t="s">
        <v>525</v>
      </c>
      <c r="E354" s="49">
        <v>141000</v>
      </c>
      <c r="F354">
        <v>6.5</v>
      </c>
      <c r="G354" t="s">
        <v>1054</v>
      </c>
      <c r="H354" t="s">
        <v>1288</v>
      </c>
    </row>
    <row r="355" spans="1:8" x14ac:dyDescent="0.2">
      <c r="A355" t="str">
        <f t="shared" si="5"/>
        <v>プレーンダイニングテーブル１４０ｘ８５WO</v>
      </c>
      <c r="B355" t="s">
        <v>662</v>
      </c>
      <c r="C355" s="47" t="s">
        <v>667</v>
      </c>
      <c r="D355" s="64" t="s">
        <v>525</v>
      </c>
      <c r="E355" s="49">
        <v>145000</v>
      </c>
      <c r="F355">
        <v>7</v>
      </c>
      <c r="G355" t="s">
        <v>1072</v>
      </c>
      <c r="H355" t="s">
        <v>1288</v>
      </c>
    </row>
    <row r="356" spans="1:8" x14ac:dyDescent="0.2">
      <c r="A356" t="str">
        <f t="shared" si="5"/>
        <v>プレーンダイニングテーブル１４０ｘ９０WO</v>
      </c>
      <c r="B356" t="s">
        <v>662</v>
      </c>
      <c r="C356" s="47" t="s">
        <v>655</v>
      </c>
      <c r="D356" s="64" t="s">
        <v>525</v>
      </c>
      <c r="E356" s="49">
        <v>149000</v>
      </c>
      <c r="F356">
        <v>7</v>
      </c>
      <c r="G356" t="s">
        <v>1072</v>
      </c>
      <c r="H356" t="s">
        <v>1288</v>
      </c>
    </row>
    <row r="357" spans="1:8" x14ac:dyDescent="0.2">
      <c r="A357" t="str">
        <f t="shared" si="5"/>
        <v>プレーンダイニングテーブル１４０ｘ１００WO</v>
      </c>
      <c r="B357" t="s">
        <v>662</v>
      </c>
      <c r="C357" s="47" t="s">
        <v>668</v>
      </c>
      <c r="D357" s="64" t="s">
        <v>525</v>
      </c>
      <c r="E357" s="49">
        <v>193000</v>
      </c>
      <c r="F357">
        <v>7.5</v>
      </c>
      <c r="G357" t="s">
        <v>1072</v>
      </c>
      <c r="H357" t="s">
        <v>1288</v>
      </c>
    </row>
    <row r="358" spans="1:8" x14ac:dyDescent="0.2">
      <c r="A358" t="str">
        <f t="shared" si="5"/>
        <v>プレーンダイニングテーブル１５０ｘ７５WO</v>
      </c>
      <c r="B358" t="s">
        <v>662</v>
      </c>
      <c r="C358" s="47" t="s">
        <v>669</v>
      </c>
      <c r="D358" s="64" t="s">
        <v>525</v>
      </c>
      <c r="E358" s="49">
        <v>142000</v>
      </c>
      <c r="F358">
        <v>6.5</v>
      </c>
      <c r="G358" t="s">
        <v>1072</v>
      </c>
      <c r="H358" t="s">
        <v>1288</v>
      </c>
    </row>
    <row r="359" spans="1:8" x14ac:dyDescent="0.2">
      <c r="A359" t="str">
        <f t="shared" si="5"/>
        <v>プレーンダイニングテーブル１５０ｘ８０WO</v>
      </c>
      <c r="B359" t="s">
        <v>662</v>
      </c>
      <c r="C359" s="47" t="s">
        <v>660</v>
      </c>
      <c r="D359" s="64" t="s">
        <v>525</v>
      </c>
      <c r="E359" s="49">
        <v>145000</v>
      </c>
      <c r="F359">
        <v>7</v>
      </c>
      <c r="G359" t="s">
        <v>1072</v>
      </c>
      <c r="H359" t="s">
        <v>1288</v>
      </c>
    </row>
    <row r="360" spans="1:8" x14ac:dyDescent="0.2">
      <c r="A360" t="str">
        <f t="shared" si="5"/>
        <v>プレーンダイニングテーブル１５０ｘ８５WO</v>
      </c>
      <c r="B360" t="s">
        <v>662</v>
      </c>
      <c r="C360" s="47" t="s">
        <v>670</v>
      </c>
      <c r="D360" s="64" t="s">
        <v>525</v>
      </c>
      <c r="E360" s="49">
        <v>150000</v>
      </c>
      <c r="F360">
        <v>7</v>
      </c>
      <c r="G360" t="s">
        <v>1072</v>
      </c>
      <c r="H360" t="s">
        <v>1288</v>
      </c>
    </row>
    <row r="361" spans="1:8" x14ac:dyDescent="0.2">
      <c r="A361" t="str">
        <f t="shared" si="5"/>
        <v>プレーンダイニングテーブル１５０ｘ９０WO</v>
      </c>
      <c r="B361" t="s">
        <v>662</v>
      </c>
      <c r="C361" s="47" t="s">
        <v>661</v>
      </c>
      <c r="D361" s="64" t="s">
        <v>525</v>
      </c>
      <c r="E361" s="49">
        <v>155000</v>
      </c>
      <c r="F361">
        <v>7.5</v>
      </c>
      <c r="G361" t="s">
        <v>1072</v>
      </c>
      <c r="H361" t="s">
        <v>1288</v>
      </c>
    </row>
    <row r="362" spans="1:8" x14ac:dyDescent="0.2">
      <c r="A362" t="str">
        <f t="shared" si="5"/>
        <v>プレーンダイニングテーブル１５０ｘ１００WO</v>
      </c>
      <c r="B362" t="s">
        <v>662</v>
      </c>
      <c r="C362" s="47" t="s">
        <v>671</v>
      </c>
      <c r="D362" s="64" t="s">
        <v>525</v>
      </c>
      <c r="E362" s="49">
        <v>205000</v>
      </c>
      <c r="F362">
        <v>8</v>
      </c>
      <c r="G362" t="s">
        <v>1072</v>
      </c>
      <c r="H362" t="s">
        <v>1288</v>
      </c>
    </row>
    <row r="363" spans="1:8" x14ac:dyDescent="0.2">
      <c r="A363" t="str">
        <f t="shared" si="5"/>
        <v>プレーンダイニングテーブル１６０ｘ７５WO</v>
      </c>
      <c r="B363" t="s">
        <v>662</v>
      </c>
      <c r="C363" s="47" t="s">
        <v>672</v>
      </c>
      <c r="D363" s="64" t="s">
        <v>525</v>
      </c>
      <c r="E363" s="49">
        <v>152000</v>
      </c>
      <c r="F363">
        <v>7</v>
      </c>
      <c r="G363" t="s">
        <v>1072</v>
      </c>
      <c r="H363" t="s">
        <v>1288</v>
      </c>
    </row>
    <row r="364" spans="1:8" x14ac:dyDescent="0.2">
      <c r="A364" t="str">
        <f t="shared" si="5"/>
        <v>プレーンダイニングテーブル１６０ｘ８０WO</v>
      </c>
      <c r="B364" t="s">
        <v>662</v>
      </c>
      <c r="C364" s="47" t="s">
        <v>673</v>
      </c>
      <c r="D364" s="64" t="s">
        <v>525</v>
      </c>
      <c r="E364" s="49">
        <v>156000</v>
      </c>
      <c r="F364">
        <v>7</v>
      </c>
      <c r="G364" t="s">
        <v>1072</v>
      </c>
      <c r="H364" t="s">
        <v>1288</v>
      </c>
    </row>
    <row r="365" spans="1:8" x14ac:dyDescent="0.2">
      <c r="A365" t="str">
        <f t="shared" si="5"/>
        <v>プレーンダイニングテーブル１６０ｘ８５WO</v>
      </c>
      <c r="B365" t="s">
        <v>662</v>
      </c>
      <c r="C365" s="47" t="s">
        <v>674</v>
      </c>
      <c r="D365" s="64" t="s">
        <v>525</v>
      </c>
      <c r="E365" s="49">
        <v>160000</v>
      </c>
      <c r="F365">
        <v>7.5</v>
      </c>
      <c r="G365" t="s">
        <v>1072</v>
      </c>
      <c r="H365" t="s">
        <v>1288</v>
      </c>
    </row>
    <row r="366" spans="1:8" x14ac:dyDescent="0.2">
      <c r="A366" t="str">
        <f t="shared" si="5"/>
        <v>プレーンダイニングテーブル１６０ｘ９０WO</v>
      </c>
      <c r="B366" t="s">
        <v>662</v>
      </c>
      <c r="C366" s="47" t="s">
        <v>675</v>
      </c>
      <c r="D366" s="64" t="s">
        <v>525</v>
      </c>
      <c r="E366" s="49">
        <v>165000</v>
      </c>
      <c r="F366">
        <v>8</v>
      </c>
      <c r="G366" t="s">
        <v>1072</v>
      </c>
      <c r="H366" t="s">
        <v>1288</v>
      </c>
    </row>
    <row r="367" spans="1:8" x14ac:dyDescent="0.2">
      <c r="A367" t="str">
        <f t="shared" si="5"/>
        <v>プレーンダイニングテーブル１６０ｘ１００WO</v>
      </c>
      <c r="B367" t="s">
        <v>662</v>
      </c>
      <c r="C367" s="47" t="s">
        <v>676</v>
      </c>
      <c r="D367" s="64" t="s">
        <v>525</v>
      </c>
      <c r="E367" s="49">
        <v>216000</v>
      </c>
      <c r="F367">
        <v>8</v>
      </c>
      <c r="G367" t="s">
        <v>1072</v>
      </c>
      <c r="H367" t="s">
        <v>1288</v>
      </c>
    </row>
    <row r="368" spans="1:8" x14ac:dyDescent="0.2">
      <c r="A368" t="str">
        <f t="shared" si="5"/>
        <v>プレーンダイニングテーブル１７０ｘ７５WO</v>
      </c>
      <c r="B368" t="s">
        <v>662</v>
      </c>
      <c r="C368" s="47" t="s">
        <v>677</v>
      </c>
      <c r="D368" s="64" t="s">
        <v>525</v>
      </c>
      <c r="E368" s="49">
        <v>156000</v>
      </c>
      <c r="F368">
        <v>7</v>
      </c>
      <c r="G368" t="s">
        <v>1072</v>
      </c>
      <c r="H368" t="s">
        <v>1288</v>
      </c>
    </row>
    <row r="369" spans="1:8" x14ac:dyDescent="0.2">
      <c r="A369" t="str">
        <f t="shared" si="5"/>
        <v>プレーンダイニングテーブル１７０ｘ８０WO</v>
      </c>
      <c r="B369" t="s">
        <v>662</v>
      </c>
      <c r="C369" s="47" t="s">
        <v>678</v>
      </c>
      <c r="D369" s="64" t="s">
        <v>525</v>
      </c>
      <c r="E369" s="49">
        <v>160000</v>
      </c>
      <c r="F369">
        <v>7.5</v>
      </c>
      <c r="G369" t="s">
        <v>1072</v>
      </c>
      <c r="H369" t="s">
        <v>1288</v>
      </c>
    </row>
    <row r="370" spans="1:8" x14ac:dyDescent="0.2">
      <c r="A370" t="str">
        <f t="shared" si="5"/>
        <v>プレーンダイニングテーブル１７０ｘ８５WO</v>
      </c>
      <c r="B370" t="s">
        <v>662</v>
      </c>
      <c r="C370" s="47" t="s">
        <v>679</v>
      </c>
      <c r="D370" s="64" t="s">
        <v>525</v>
      </c>
      <c r="E370" s="49">
        <v>163000</v>
      </c>
      <c r="F370">
        <v>8</v>
      </c>
      <c r="G370" t="s">
        <v>1072</v>
      </c>
      <c r="H370" t="s">
        <v>1288</v>
      </c>
    </row>
    <row r="371" spans="1:8" x14ac:dyDescent="0.2">
      <c r="A371" t="str">
        <f t="shared" si="5"/>
        <v>プレーンダイニングテーブル１７０ｘ９０WO</v>
      </c>
      <c r="B371" t="s">
        <v>662</v>
      </c>
      <c r="C371" s="47" t="s">
        <v>680</v>
      </c>
      <c r="D371" s="64" t="s">
        <v>525</v>
      </c>
      <c r="E371" s="49">
        <v>171000</v>
      </c>
      <c r="F371">
        <v>8.5</v>
      </c>
      <c r="G371" t="s">
        <v>1072</v>
      </c>
      <c r="H371" t="s">
        <v>1288</v>
      </c>
    </row>
    <row r="372" spans="1:8" x14ac:dyDescent="0.2">
      <c r="A372" t="str">
        <f t="shared" si="5"/>
        <v>プレーンダイニングテーブル１７０ｘ１００WO</v>
      </c>
      <c r="B372" t="s">
        <v>662</v>
      </c>
      <c r="C372" s="47" t="s">
        <v>681</v>
      </c>
      <c r="D372" s="64" t="s">
        <v>525</v>
      </c>
      <c r="E372" s="49">
        <v>228000</v>
      </c>
      <c r="F372">
        <v>9</v>
      </c>
      <c r="G372" t="s">
        <v>1072</v>
      </c>
      <c r="H372" t="s">
        <v>1288</v>
      </c>
    </row>
    <row r="373" spans="1:8" x14ac:dyDescent="0.2">
      <c r="A373" t="str">
        <f t="shared" si="5"/>
        <v>プレーンダイニングテーブル１８０ｘ７５WO</v>
      </c>
      <c r="B373" t="s">
        <v>662</v>
      </c>
      <c r="C373" s="47" t="s">
        <v>682</v>
      </c>
      <c r="D373" s="64" t="s">
        <v>525</v>
      </c>
      <c r="E373" s="49">
        <v>160000</v>
      </c>
      <c r="F373">
        <v>7</v>
      </c>
      <c r="G373" t="s">
        <v>1072</v>
      </c>
      <c r="H373" t="s">
        <v>1288</v>
      </c>
    </row>
    <row r="374" spans="1:8" x14ac:dyDescent="0.2">
      <c r="A374" t="str">
        <f t="shared" si="5"/>
        <v>プレーンダイニングテーブル１８０ｘ８０WO</v>
      </c>
      <c r="B374" t="s">
        <v>662</v>
      </c>
      <c r="C374" s="47" t="s">
        <v>683</v>
      </c>
      <c r="D374" s="64" t="s">
        <v>525</v>
      </c>
      <c r="E374" s="49">
        <v>165000</v>
      </c>
      <c r="F374">
        <v>7.5</v>
      </c>
      <c r="G374" t="s">
        <v>1072</v>
      </c>
      <c r="H374" t="s">
        <v>1288</v>
      </c>
    </row>
    <row r="375" spans="1:8" x14ac:dyDescent="0.2">
      <c r="A375" t="str">
        <f t="shared" si="5"/>
        <v>プレーンダイニングテーブル１８０ｘ８５WO</v>
      </c>
      <c r="B375" t="s">
        <v>662</v>
      </c>
      <c r="C375" s="47" t="s">
        <v>684</v>
      </c>
      <c r="D375" s="64" t="s">
        <v>525</v>
      </c>
      <c r="E375" s="49">
        <v>171000</v>
      </c>
      <c r="F375">
        <v>8</v>
      </c>
      <c r="G375" t="s">
        <v>1072</v>
      </c>
      <c r="H375" t="s">
        <v>1288</v>
      </c>
    </row>
    <row r="376" spans="1:8" x14ac:dyDescent="0.2">
      <c r="A376" t="str">
        <f t="shared" si="5"/>
        <v>プレーンダイニングテーブル１８０ｘ９０WO</v>
      </c>
      <c r="B376" t="s">
        <v>662</v>
      </c>
      <c r="C376" s="47" t="s">
        <v>685</v>
      </c>
      <c r="D376" s="64" t="s">
        <v>525</v>
      </c>
      <c r="E376" s="49">
        <v>175000</v>
      </c>
      <c r="F376">
        <v>8.5</v>
      </c>
      <c r="G376" t="s">
        <v>1072</v>
      </c>
      <c r="H376" t="s">
        <v>1288</v>
      </c>
    </row>
    <row r="377" spans="1:8" x14ac:dyDescent="0.2">
      <c r="A377" t="str">
        <f t="shared" si="5"/>
        <v>プレーンダイニングテーブル１８０ｘ１００WO</v>
      </c>
      <c r="B377" t="s">
        <v>662</v>
      </c>
      <c r="C377" s="47" t="s">
        <v>686</v>
      </c>
      <c r="D377" s="64" t="s">
        <v>525</v>
      </c>
      <c r="E377" s="49">
        <v>242000</v>
      </c>
      <c r="F377">
        <v>9</v>
      </c>
      <c r="G377" t="s">
        <v>1127</v>
      </c>
      <c r="H377" t="s">
        <v>1288</v>
      </c>
    </row>
    <row r="378" spans="1:8" x14ac:dyDescent="0.2">
      <c r="A378" t="str">
        <f t="shared" si="5"/>
        <v>プレーンダイニングテーブル２００ｘ７５WO</v>
      </c>
      <c r="B378" t="s">
        <v>662</v>
      </c>
      <c r="C378" s="47" t="s">
        <v>687</v>
      </c>
      <c r="D378" s="64" t="s">
        <v>525</v>
      </c>
      <c r="E378" s="49">
        <v>175000</v>
      </c>
      <c r="F378">
        <v>8</v>
      </c>
      <c r="G378" t="s">
        <v>1127</v>
      </c>
      <c r="H378" t="s">
        <v>1288</v>
      </c>
    </row>
    <row r="379" spans="1:8" x14ac:dyDescent="0.2">
      <c r="A379" t="str">
        <f t="shared" si="5"/>
        <v>プレーンダイニングテーブル２００ｘ８０WO</v>
      </c>
      <c r="B379" t="s">
        <v>662</v>
      </c>
      <c r="C379" s="47" t="s">
        <v>688</v>
      </c>
      <c r="D379" s="64" t="s">
        <v>525</v>
      </c>
      <c r="E379" s="49">
        <v>181000</v>
      </c>
      <c r="F379">
        <v>8.5</v>
      </c>
      <c r="G379" t="s">
        <v>1127</v>
      </c>
      <c r="H379" t="s">
        <v>1288</v>
      </c>
    </row>
    <row r="380" spans="1:8" x14ac:dyDescent="0.2">
      <c r="A380" t="str">
        <f t="shared" si="5"/>
        <v>プレーンダイニングテーブル２００ｘ８５WO</v>
      </c>
      <c r="B380" t="s">
        <v>662</v>
      </c>
      <c r="C380" s="47" t="s">
        <v>689</v>
      </c>
      <c r="D380" s="64" t="s">
        <v>525</v>
      </c>
      <c r="E380" s="49">
        <v>186000</v>
      </c>
      <c r="F380">
        <v>9</v>
      </c>
      <c r="G380" t="s">
        <v>1127</v>
      </c>
      <c r="H380" t="s">
        <v>1288</v>
      </c>
    </row>
    <row r="381" spans="1:8" x14ac:dyDescent="0.2">
      <c r="A381" t="str">
        <f t="shared" si="5"/>
        <v>プレーンダイニングテーブル２００ｘ９０WO</v>
      </c>
      <c r="B381" t="s">
        <v>662</v>
      </c>
      <c r="C381" s="47" t="s">
        <v>690</v>
      </c>
      <c r="D381" s="64" t="s">
        <v>525</v>
      </c>
      <c r="E381" s="49">
        <v>192000</v>
      </c>
      <c r="F381">
        <v>9.5</v>
      </c>
      <c r="G381" t="s">
        <v>1127</v>
      </c>
      <c r="H381" t="s">
        <v>1288</v>
      </c>
    </row>
    <row r="382" spans="1:8" x14ac:dyDescent="0.2">
      <c r="A382" t="str">
        <f t="shared" si="5"/>
        <v>プレーンダイニングテーブル２００ｘ１００WO</v>
      </c>
      <c r="B382" t="s">
        <v>662</v>
      </c>
      <c r="C382" s="47" t="s">
        <v>691</v>
      </c>
      <c r="D382" s="64" t="s">
        <v>525</v>
      </c>
      <c r="E382" s="49">
        <v>267000</v>
      </c>
      <c r="F382">
        <v>9.5</v>
      </c>
      <c r="G382" t="s">
        <v>1127</v>
      </c>
      <c r="H382" t="s">
        <v>1288</v>
      </c>
    </row>
    <row r="383" spans="1:8" x14ac:dyDescent="0.2">
      <c r="A383" t="str">
        <f t="shared" si="5"/>
        <v>プレーンダイニングテーブル２２０ｘ７５WO</v>
      </c>
      <c r="B383" t="s">
        <v>662</v>
      </c>
      <c r="C383" s="47" t="s">
        <v>692</v>
      </c>
      <c r="D383" s="64" t="s">
        <v>525</v>
      </c>
      <c r="E383" s="49">
        <v>228000</v>
      </c>
      <c r="F383">
        <v>9</v>
      </c>
      <c r="G383" t="s">
        <v>1127</v>
      </c>
      <c r="H383" t="s">
        <v>1288</v>
      </c>
    </row>
    <row r="384" spans="1:8" x14ac:dyDescent="0.2">
      <c r="A384" t="str">
        <f t="shared" si="5"/>
        <v>プレーンダイニングテーブル２２０ｘ８０WO</v>
      </c>
      <c r="B384" t="s">
        <v>662</v>
      </c>
      <c r="C384" s="47" t="s">
        <v>693</v>
      </c>
      <c r="D384" s="64" t="s">
        <v>525</v>
      </c>
      <c r="E384" s="49">
        <v>239000</v>
      </c>
      <c r="F384">
        <v>9.5</v>
      </c>
      <c r="G384" t="s">
        <v>1127</v>
      </c>
      <c r="H384" t="s">
        <v>1288</v>
      </c>
    </row>
    <row r="385" spans="1:8" x14ac:dyDescent="0.2">
      <c r="A385" t="str">
        <f t="shared" si="5"/>
        <v>プレーンダイニングテーブル２２０ｘ８５WO</v>
      </c>
      <c r="B385" t="s">
        <v>662</v>
      </c>
      <c r="C385" s="47" t="s">
        <v>694</v>
      </c>
      <c r="D385" s="64" t="s">
        <v>525</v>
      </c>
      <c r="E385" s="49">
        <v>250000</v>
      </c>
      <c r="F385">
        <v>10</v>
      </c>
      <c r="G385" t="s">
        <v>1127</v>
      </c>
      <c r="H385" t="s">
        <v>1288</v>
      </c>
    </row>
    <row r="386" spans="1:8" x14ac:dyDescent="0.2">
      <c r="A386" t="str">
        <f t="shared" si="5"/>
        <v>プレーンダイニングテーブル２２０ｘ９０WO</v>
      </c>
      <c r="B386" t="s">
        <v>662</v>
      </c>
      <c r="C386" s="47" t="s">
        <v>695</v>
      </c>
      <c r="D386" s="64" t="s">
        <v>525</v>
      </c>
      <c r="E386" s="49">
        <v>262000</v>
      </c>
      <c r="F386">
        <v>10.5</v>
      </c>
      <c r="G386" t="s">
        <v>1127</v>
      </c>
      <c r="H386" t="s">
        <v>1288</v>
      </c>
    </row>
    <row r="387" spans="1:8" x14ac:dyDescent="0.2">
      <c r="A387" t="str">
        <f t="shared" si="5"/>
        <v>プレーンダイニングテーブル２２０ｘ１００WO</v>
      </c>
      <c r="B387" t="s">
        <v>662</v>
      </c>
      <c r="C387" s="47" t="s">
        <v>696</v>
      </c>
      <c r="D387" s="64" t="s">
        <v>525</v>
      </c>
      <c r="E387" s="51">
        <v>273000</v>
      </c>
      <c r="F387">
        <v>11</v>
      </c>
      <c r="G387" t="s">
        <v>1127</v>
      </c>
      <c r="H387" t="s">
        <v>1288</v>
      </c>
    </row>
    <row r="388" spans="1:8" x14ac:dyDescent="0.2">
      <c r="A388" t="str">
        <f t="shared" si="5"/>
        <v>プレーンダイニングテーブル１３０ｘ７５WN</v>
      </c>
      <c r="B388" t="s">
        <v>662</v>
      </c>
      <c r="C388" s="47" t="s">
        <v>663</v>
      </c>
      <c r="D388" s="64" t="s">
        <v>524</v>
      </c>
      <c r="E388" s="50">
        <v>188000</v>
      </c>
      <c r="F388">
        <v>6</v>
      </c>
      <c r="G388" t="s">
        <v>1054</v>
      </c>
      <c r="H388" t="s">
        <v>1288</v>
      </c>
    </row>
    <row r="389" spans="1:8" x14ac:dyDescent="0.2">
      <c r="A389" t="str">
        <f t="shared" si="5"/>
        <v>プレーンダイニングテーブル１３０ｘ８０WN</v>
      </c>
      <c r="B389" t="s">
        <v>662</v>
      </c>
      <c r="C389" s="47" t="s">
        <v>648</v>
      </c>
      <c r="D389" s="64" t="s">
        <v>524</v>
      </c>
      <c r="E389" s="51">
        <v>193000</v>
      </c>
      <c r="F389">
        <v>6</v>
      </c>
      <c r="G389" t="s">
        <v>1054</v>
      </c>
      <c r="H389" t="s">
        <v>1288</v>
      </c>
    </row>
    <row r="390" spans="1:8" x14ac:dyDescent="0.2">
      <c r="A390" t="str">
        <f t="shared" si="5"/>
        <v>プレーンダイニングテーブル１３０ｘ８５WN</v>
      </c>
      <c r="B390" t="s">
        <v>662</v>
      </c>
      <c r="C390" s="47" t="s">
        <v>664</v>
      </c>
      <c r="D390" s="64" t="s">
        <v>524</v>
      </c>
      <c r="E390" s="48">
        <v>201000</v>
      </c>
      <c r="F390">
        <v>6.5</v>
      </c>
      <c r="G390" t="s">
        <v>1054</v>
      </c>
      <c r="H390" t="s">
        <v>1288</v>
      </c>
    </row>
    <row r="391" spans="1:8" x14ac:dyDescent="0.2">
      <c r="A391" t="str">
        <f t="shared" si="5"/>
        <v>プレーンダイニングテーブル１３０ｘ９０WN</v>
      </c>
      <c r="B391" t="s">
        <v>662</v>
      </c>
      <c r="C391" s="47" t="s">
        <v>649</v>
      </c>
      <c r="D391" s="64" t="s">
        <v>524</v>
      </c>
      <c r="E391" s="50">
        <v>207000</v>
      </c>
      <c r="F391">
        <v>6.5</v>
      </c>
      <c r="G391" t="s">
        <v>1054</v>
      </c>
      <c r="H391" t="s">
        <v>1288</v>
      </c>
    </row>
    <row r="392" spans="1:8" x14ac:dyDescent="0.2">
      <c r="A392" t="str">
        <f t="shared" si="5"/>
        <v>プレーンダイニングテーブル１３０ｘ１００WN</v>
      </c>
      <c r="B392" t="s">
        <v>662</v>
      </c>
      <c r="C392" s="47" t="s">
        <v>665</v>
      </c>
      <c r="D392" s="64" t="s">
        <v>524</v>
      </c>
      <c r="E392" s="49">
        <v>252000</v>
      </c>
      <c r="F392">
        <v>7</v>
      </c>
      <c r="G392" t="s">
        <v>1072</v>
      </c>
      <c r="H392" t="s">
        <v>1288</v>
      </c>
    </row>
    <row r="393" spans="1:8" x14ac:dyDescent="0.2">
      <c r="A393" t="str">
        <f t="shared" si="5"/>
        <v>プレーンダイニングテーブル１４０ｘ７５WN</v>
      </c>
      <c r="B393" t="s">
        <v>662</v>
      </c>
      <c r="C393" s="47" t="s">
        <v>666</v>
      </c>
      <c r="D393" s="64" t="s">
        <v>524</v>
      </c>
      <c r="E393" s="49">
        <v>192000</v>
      </c>
      <c r="F393">
        <v>6</v>
      </c>
      <c r="G393" t="s">
        <v>1054</v>
      </c>
      <c r="H393" t="s">
        <v>1288</v>
      </c>
    </row>
    <row r="394" spans="1:8" x14ac:dyDescent="0.2">
      <c r="A394" t="str">
        <f t="shared" ref="A394:A457" si="6">B394&amp;C394&amp;D394</f>
        <v>プレーンダイニングテーブル１４０ｘ８０WN</v>
      </c>
      <c r="B394" t="s">
        <v>662</v>
      </c>
      <c r="C394" s="47" t="s">
        <v>654</v>
      </c>
      <c r="D394" s="64" t="s">
        <v>524</v>
      </c>
      <c r="E394" s="49">
        <v>199000</v>
      </c>
      <c r="F394">
        <v>6.5</v>
      </c>
      <c r="G394" t="s">
        <v>1054</v>
      </c>
      <c r="H394" t="s">
        <v>1288</v>
      </c>
    </row>
    <row r="395" spans="1:8" x14ac:dyDescent="0.2">
      <c r="A395" t="str">
        <f t="shared" si="6"/>
        <v>プレーンダイニングテーブル１４０ｘ８５WN</v>
      </c>
      <c r="B395" t="s">
        <v>662</v>
      </c>
      <c r="C395" s="47" t="s">
        <v>667</v>
      </c>
      <c r="D395" s="64" t="s">
        <v>524</v>
      </c>
      <c r="E395" s="49">
        <v>208000</v>
      </c>
      <c r="F395">
        <v>7</v>
      </c>
      <c r="G395" t="s">
        <v>1072</v>
      </c>
      <c r="H395" t="s">
        <v>1288</v>
      </c>
    </row>
    <row r="396" spans="1:8" x14ac:dyDescent="0.2">
      <c r="A396" t="str">
        <f t="shared" si="6"/>
        <v>プレーンダイニングテーブル１４０ｘ９０WN</v>
      </c>
      <c r="B396" t="s">
        <v>662</v>
      </c>
      <c r="C396" s="47" t="s">
        <v>655</v>
      </c>
      <c r="D396" s="64" t="s">
        <v>524</v>
      </c>
      <c r="E396" s="49">
        <v>218000</v>
      </c>
      <c r="F396">
        <v>7</v>
      </c>
      <c r="G396" t="s">
        <v>1072</v>
      </c>
      <c r="H396" t="s">
        <v>1288</v>
      </c>
    </row>
    <row r="397" spans="1:8" x14ac:dyDescent="0.2">
      <c r="A397" t="str">
        <f t="shared" si="6"/>
        <v>プレーンダイニングテーブル１４０ｘ１００WN</v>
      </c>
      <c r="B397" t="s">
        <v>662</v>
      </c>
      <c r="C397" s="47" t="s">
        <v>668</v>
      </c>
      <c r="D397" s="64" t="s">
        <v>524</v>
      </c>
      <c r="E397" s="49">
        <v>264000</v>
      </c>
      <c r="F397">
        <v>7.5</v>
      </c>
      <c r="G397" t="s">
        <v>1072</v>
      </c>
      <c r="H397" t="s">
        <v>1288</v>
      </c>
    </row>
    <row r="398" spans="1:8" x14ac:dyDescent="0.2">
      <c r="A398" t="str">
        <f t="shared" si="6"/>
        <v>プレーンダイニングテーブル１５０ｘ７５WN</v>
      </c>
      <c r="B398" t="s">
        <v>662</v>
      </c>
      <c r="C398" s="47" t="s">
        <v>669</v>
      </c>
      <c r="D398" s="64" t="s">
        <v>524</v>
      </c>
      <c r="E398" s="49">
        <v>199000</v>
      </c>
      <c r="F398">
        <v>6.5</v>
      </c>
      <c r="G398" t="s">
        <v>1072</v>
      </c>
      <c r="H398" t="s">
        <v>1288</v>
      </c>
    </row>
    <row r="399" spans="1:8" x14ac:dyDescent="0.2">
      <c r="A399" t="str">
        <f t="shared" si="6"/>
        <v>プレーンダイニングテーブル１５０ｘ８０WN</v>
      </c>
      <c r="B399" t="s">
        <v>662</v>
      </c>
      <c r="C399" s="47" t="s">
        <v>660</v>
      </c>
      <c r="D399" s="64" t="s">
        <v>524</v>
      </c>
      <c r="E399" s="49">
        <v>210000</v>
      </c>
      <c r="F399">
        <v>7</v>
      </c>
      <c r="G399" t="s">
        <v>1072</v>
      </c>
      <c r="H399" t="s">
        <v>1288</v>
      </c>
    </row>
    <row r="400" spans="1:8" x14ac:dyDescent="0.2">
      <c r="A400" t="str">
        <f t="shared" si="6"/>
        <v>プレーンダイニングテーブル１５０ｘ８５WN</v>
      </c>
      <c r="B400" t="s">
        <v>662</v>
      </c>
      <c r="C400" s="47" t="s">
        <v>670</v>
      </c>
      <c r="D400" s="64" t="s">
        <v>524</v>
      </c>
      <c r="E400" s="49">
        <v>220000</v>
      </c>
      <c r="F400">
        <v>7</v>
      </c>
      <c r="G400" t="s">
        <v>1072</v>
      </c>
      <c r="H400" t="s">
        <v>1288</v>
      </c>
    </row>
    <row r="401" spans="1:8" x14ac:dyDescent="0.2">
      <c r="A401" t="str">
        <f t="shared" si="6"/>
        <v>プレーンダイニングテーブル１５０ｘ９０WN</v>
      </c>
      <c r="B401" t="s">
        <v>662</v>
      </c>
      <c r="C401" s="47" t="s">
        <v>661</v>
      </c>
      <c r="D401" s="64" t="s">
        <v>524</v>
      </c>
      <c r="E401" s="49">
        <v>231000</v>
      </c>
      <c r="F401">
        <v>7.5</v>
      </c>
      <c r="G401" t="s">
        <v>1072</v>
      </c>
      <c r="H401" t="s">
        <v>1288</v>
      </c>
    </row>
    <row r="402" spans="1:8" x14ac:dyDescent="0.2">
      <c r="A402" t="str">
        <f t="shared" si="6"/>
        <v>プレーンダイニングテーブル１５０ｘ１００WN</v>
      </c>
      <c r="B402" t="s">
        <v>662</v>
      </c>
      <c r="C402" s="47" t="s">
        <v>671</v>
      </c>
      <c r="D402" s="64" t="s">
        <v>524</v>
      </c>
      <c r="E402" s="49">
        <v>288000</v>
      </c>
      <c r="F402">
        <v>8</v>
      </c>
      <c r="G402" t="s">
        <v>1072</v>
      </c>
      <c r="H402" t="s">
        <v>1288</v>
      </c>
    </row>
    <row r="403" spans="1:8" x14ac:dyDescent="0.2">
      <c r="A403" t="str">
        <f t="shared" si="6"/>
        <v>プレーンダイニングテーブル１６０ｘ７５WN</v>
      </c>
      <c r="B403" t="s">
        <v>662</v>
      </c>
      <c r="C403" s="47" t="s">
        <v>672</v>
      </c>
      <c r="D403" s="64" t="s">
        <v>524</v>
      </c>
      <c r="E403" s="49">
        <v>216000</v>
      </c>
      <c r="F403">
        <v>7</v>
      </c>
      <c r="G403" t="s">
        <v>1072</v>
      </c>
      <c r="H403" t="s">
        <v>1288</v>
      </c>
    </row>
    <row r="404" spans="1:8" x14ac:dyDescent="0.2">
      <c r="A404" t="str">
        <f t="shared" si="6"/>
        <v>プレーンダイニングテーブル１６０ｘ８０WN</v>
      </c>
      <c r="B404" t="s">
        <v>662</v>
      </c>
      <c r="C404" s="47" t="s">
        <v>673</v>
      </c>
      <c r="D404" s="64" t="s">
        <v>524</v>
      </c>
      <c r="E404" s="49">
        <v>223000</v>
      </c>
      <c r="F404">
        <v>7</v>
      </c>
      <c r="G404" t="s">
        <v>1072</v>
      </c>
      <c r="H404" t="s">
        <v>1288</v>
      </c>
    </row>
    <row r="405" spans="1:8" x14ac:dyDescent="0.2">
      <c r="A405" t="str">
        <f t="shared" si="6"/>
        <v>プレーンダイニングテーブル１６０ｘ８５WN</v>
      </c>
      <c r="B405" t="s">
        <v>662</v>
      </c>
      <c r="C405" s="47" t="s">
        <v>674</v>
      </c>
      <c r="D405" s="64" t="s">
        <v>524</v>
      </c>
      <c r="E405" s="49">
        <v>230000</v>
      </c>
      <c r="F405">
        <v>7.5</v>
      </c>
      <c r="G405" t="s">
        <v>1072</v>
      </c>
      <c r="H405" t="s">
        <v>1288</v>
      </c>
    </row>
    <row r="406" spans="1:8" x14ac:dyDescent="0.2">
      <c r="A406" t="str">
        <f t="shared" si="6"/>
        <v>プレーンダイニングテーブル１６０ｘ９０WN</v>
      </c>
      <c r="B406" t="s">
        <v>662</v>
      </c>
      <c r="C406" s="47" t="s">
        <v>675</v>
      </c>
      <c r="D406" s="64" t="s">
        <v>524</v>
      </c>
      <c r="E406" s="49">
        <v>237000</v>
      </c>
      <c r="F406">
        <v>8</v>
      </c>
      <c r="G406" t="s">
        <v>1072</v>
      </c>
      <c r="H406" t="s">
        <v>1288</v>
      </c>
    </row>
    <row r="407" spans="1:8" x14ac:dyDescent="0.2">
      <c r="A407" t="str">
        <f t="shared" si="6"/>
        <v>プレーンダイニングテーブル１６０ｘ１００WN</v>
      </c>
      <c r="B407" t="s">
        <v>662</v>
      </c>
      <c r="C407" s="47" t="s">
        <v>676</v>
      </c>
      <c r="D407" s="64" t="s">
        <v>524</v>
      </c>
      <c r="E407" s="49">
        <v>312000</v>
      </c>
      <c r="F407">
        <v>8</v>
      </c>
      <c r="G407" t="s">
        <v>1072</v>
      </c>
      <c r="H407" t="s">
        <v>1288</v>
      </c>
    </row>
    <row r="408" spans="1:8" x14ac:dyDescent="0.2">
      <c r="A408" t="str">
        <f t="shared" si="6"/>
        <v>プレーンダイニングテーブル１７０ｘ７５WN</v>
      </c>
      <c r="B408" t="s">
        <v>662</v>
      </c>
      <c r="C408" s="47" t="s">
        <v>677</v>
      </c>
      <c r="D408" s="64" t="s">
        <v>524</v>
      </c>
      <c r="E408" s="49">
        <v>224000</v>
      </c>
      <c r="F408">
        <v>7</v>
      </c>
      <c r="G408" t="s">
        <v>1072</v>
      </c>
      <c r="H408" t="s">
        <v>1288</v>
      </c>
    </row>
    <row r="409" spans="1:8" x14ac:dyDescent="0.2">
      <c r="A409" t="str">
        <f t="shared" si="6"/>
        <v>プレーンダイニングテーブル１７０ｘ８０WN</v>
      </c>
      <c r="B409" t="s">
        <v>662</v>
      </c>
      <c r="C409" s="47" t="s">
        <v>678</v>
      </c>
      <c r="D409" s="64" t="s">
        <v>524</v>
      </c>
      <c r="E409" s="49">
        <v>235000</v>
      </c>
      <c r="F409">
        <v>7.5</v>
      </c>
      <c r="G409" t="s">
        <v>1072</v>
      </c>
      <c r="H409" t="s">
        <v>1288</v>
      </c>
    </row>
    <row r="410" spans="1:8" x14ac:dyDescent="0.2">
      <c r="A410" t="str">
        <f t="shared" si="6"/>
        <v>プレーンダイニングテーブル１７０ｘ８５WN</v>
      </c>
      <c r="B410" t="s">
        <v>662</v>
      </c>
      <c r="C410" s="47" t="s">
        <v>679</v>
      </c>
      <c r="D410" s="64" t="s">
        <v>524</v>
      </c>
      <c r="E410" s="49">
        <v>246000</v>
      </c>
      <c r="F410">
        <v>8</v>
      </c>
      <c r="G410" t="s">
        <v>1072</v>
      </c>
      <c r="H410" t="s">
        <v>1288</v>
      </c>
    </row>
    <row r="411" spans="1:8" x14ac:dyDescent="0.2">
      <c r="A411" t="str">
        <f t="shared" si="6"/>
        <v>プレーンダイニングテーブル１７０ｘ９０WN</v>
      </c>
      <c r="B411" t="s">
        <v>662</v>
      </c>
      <c r="C411" s="47" t="s">
        <v>680</v>
      </c>
      <c r="D411" s="64" t="s">
        <v>524</v>
      </c>
      <c r="E411" s="49">
        <v>256000</v>
      </c>
      <c r="F411">
        <v>8.5</v>
      </c>
      <c r="G411" t="s">
        <v>1072</v>
      </c>
      <c r="H411" t="s">
        <v>1288</v>
      </c>
    </row>
    <row r="412" spans="1:8" x14ac:dyDescent="0.2">
      <c r="A412" t="str">
        <f t="shared" si="6"/>
        <v>プレーンダイニングテーブル１７０ｘ１００WN</v>
      </c>
      <c r="B412" t="s">
        <v>662</v>
      </c>
      <c r="C412" s="47" t="s">
        <v>681</v>
      </c>
      <c r="D412" s="64" t="s">
        <v>524</v>
      </c>
      <c r="E412" s="49">
        <v>324000</v>
      </c>
      <c r="F412">
        <v>9</v>
      </c>
      <c r="G412" t="s">
        <v>1072</v>
      </c>
      <c r="H412" t="s">
        <v>1288</v>
      </c>
    </row>
    <row r="413" spans="1:8" x14ac:dyDescent="0.2">
      <c r="A413" t="str">
        <f t="shared" si="6"/>
        <v>プレーンダイニングテーブル１８０ｘ７５WN</v>
      </c>
      <c r="B413" t="s">
        <v>662</v>
      </c>
      <c r="C413" s="47" t="s">
        <v>682</v>
      </c>
      <c r="D413" s="64" t="s">
        <v>524</v>
      </c>
      <c r="E413" s="49">
        <v>234000</v>
      </c>
      <c r="F413">
        <v>7</v>
      </c>
      <c r="G413" t="s">
        <v>1072</v>
      </c>
      <c r="H413" t="s">
        <v>1288</v>
      </c>
    </row>
    <row r="414" spans="1:8" x14ac:dyDescent="0.2">
      <c r="A414" t="str">
        <f t="shared" si="6"/>
        <v>プレーンダイニングテーブル１８０ｘ８０WN</v>
      </c>
      <c r="B414" t="s">
        <v>662</v>
      </c>
      <c r="C414" s="47" t="s">
        <v>683</v>
      </c>
      <c r="D414" s="64" t="s">
        <v>524</v>
      </c>
      <c r="E414" s="49">
        <v>243000</v>
      </c>
      <c r="F414">
        <v>7.5</v>
      </c>
      <c r="G414" t="s">
        <v>1072</v>
      </c>
      <c r="H414" t="s">
        <v>1288</v>
      </c>
    </row>
    <row r="415" spans="1:8" x14ac:dyDescent="0.2">
      <c r="A415" t="str">
        <f t="shared" si="6"/>
        <v>プレーンダイニングテーブル１８０ｘ８５WN</v>
      </c>
      <c r="B415" t="s">
        <v>662</v>
      </c>
      <c r="C415" s="47" t="s">
        <v>684</v>
      </c>
      <c r="D415" s="64" t="s">
        <v>524</v>
      </c>
      <c r="E415" s="49">
        <v>252000</v>
      </c>
      <c r="F415">
        <v>8</v>
      </c>
      <c r="G415" t="s">
        <v>1072</v>
      </c>
      <c r="H415" t="s">
        <v>1288</v>
      </c>
    </row>
    <row r="416" spans="1:8" x14ac:dyDescent="0.2">
      <c r="A416" t="str">
        <f t="shared" si="6"/>
        <v>プレーンダイニングテーブル１８０ｘ９０WN</v>
      </c>
      <c r="B416" t="s">
        <v>662</v>
      </c>
      <c r="C416" s="47" t="s">
        <v>685</v>
      </c>
      <c r="D416" s="64" t="s">
        <v>524</v>
      </c>
      <c r="E416" s="49">
        <v>264000</v>
      </c>
      <c r="F416">
        <v>8.5</v>
      </c>
      <c r="G416" t="s">
        <v>1072</v>
      </c>
      <c r="H416" t="s">
        <v>1288</v>
      </c>
    </row>
    <row r="417" spans="1:8" x14ac:dyDescent="0.2">
      <c r="A417" t="str">
        <f t="shared" si="6"/>
        <v>プレーンダイニングテーブル１８０ｘ１００WN</v>
      </c>
      <c r="B417" t="s">
        <v>662</v>
      </c>
      <c r="C417" s="47" t="s">
        <v>686</v>
      </c>
      <c r="D417" s="64" t="s">
        <v>524</v>
      </c>
      <c r="E417" s="49">
        <v>336000</v>
      </c>
      <c r="F417">
        <v>9</v>
      </c>
      <c r="G417" t="s">
        <v>1127</v>
      </c>
      <c r="H417" t="s">
        <v>1288</v>
      </c>
    </row>
    <row r="418" spans="1:8" x14ac:dyDescent="0.2">
      <c r="A418" t="str">
        <f t="shared" si="6"/>
        <v>プレーンダイニングテーブル２００ｘ７５WN</v>
      </c>
      <c r="B418" t="s">
        <v>662</v>
      </c>
      <c r="C418" s="47" t="s">
        <v>687</v>
      </c>
      <c r="D418" s="64" t="s">
        <v>524</v>
      </c>
      <c r="E418" s="49">
        <v>266000</v>
      </c>
      <c r="F418">
        <v>8</v>
      </c>
      <c r="G418" t="s">
        <v>1127</v>
      </c>
      <c r="H418" t="s">
        <v>1288</v>
      </c>
    </row>
    <row r="419" spans="1:8" x14ac:dyDescent="0.2">
      <c r="A419" t="str">
        <f t="shared" si="6"/>
        <v>プレーンダイニングテーブル２００ｘ８０WN</v>
      </c>
      <c r="B419" t="s">
        <v>662</v>
      </c>
      <c r="C419" s="47" t="s">
        <v>688</v>
      </c>
      <c r="D419" s="64" t="s">
        <v>524</v>
      </c>
      <c r="E419" s="49">
        <v>278000</v>
      </c>
      <c r="F419">
        <v>8.5</v>
      </c>
      <c r="G419" t="s">
        <v>1127</v>
      </c>
      <c r="H419" t="s">
        <v>1288</v>
      </c>
    </row>
    <row r="420" spans="1:8" x14ac:dyDescent="0.2">
      <c r="A420" t="str">
        <f t="shared" si="6"/>
        <v>プレーンダイニングテーブル２００ｘ８５WN</v>
      </c>
      <c r="B420" t="s">
        <v>662</v>
      </c>
      <c r="C420" s="47" t="s">
        <v>689</v>
      </c>
      <c r="D420" s="64" t="s">
        <v>524</v>
      </c>
      <c r="E420" s="49">
        <v>290000</v>
      </c>
      <c r="F420">
        <v>9</v>
      </c>
      <c r="G420" t="s">
        <v>1127</v>
      </c>
      <c r="H420" t="s">
        <v>1288</v>
      </c>
    </row>
    <row r="421" spans="1:8" x14ac:dyDescent="0.2">
      <c r="A421" t="str">
        <f t="shared" si="6"/>
        <v>プレーンダイニングテーブル２００ｘ９０WN</v>
      </c>
      <c r="B421" t="s">
        <v>662</v>
      </c>
      <c r="C421" s="47" t="s">
        <v>690</v>
      </c>
      <c r="D421" s="64" t="s">
        <v>524</v>
      </c>
      <c r="E421" s="49">
        <v>302000</v>
      </c>
      <c r="F421">
        <v>9.5</v>
      </c>
      <c r="G421" t="s">
        <v>1127</v>
      </c>
      <c r="H421" t="s">
        <v>1288</v>
      </c>
    </row>
    <row r="422" spans="1:8" x14ac:dyDescent="0.2">
      <c r="A422" t="str">
        <f t="shared" si="6"/>
        <v>プレーンダイニングテーブル２００ｘ１００WN</v>
      </c>
      <c r="B422" t="s">
        <v>662</v>
      </c>
      <c r="C422" s="47" t="s">
        <v>691</v>
      </c>
      <c r="D422" s="64" t="s">
        <v>524</v>
      </c>
      <c r="E422" s="49">
        <v>360000</v>
      </c>
      <c r="F422">
        <v>9.5</v>
      </c>
      <c r="G422" t="s">
        <v>1127</v>
      </c>
      <c r="H422" t="s">
        <v>1288</v>
      </c>
    </row>
    <row r="423" spans="1:8" x14ac:dyDescent="0.2">
      <c r="A423" t="str">
        <f t="shared" si="6"/>
        <v>プレーンダイニングテーブル２２０ｘ７５WN</v>
      </c>
      <c r="B423" t="s">
        <v>662</v>
      </c>
      <c r="C423" s="47" t="s">
        <v>692</v>
      </c>
      <c r="D423" s="64" t="s">
        <v>524</v>
      </c>
      <c r="E423" s="49">
        <v>336000</v>
      </c>
      <c r="F423">
        <v>9</v>
      </c>
      <c r="G423" t="s">
        <v>1127</v>
      </c>
      <c r="H423" t="s">
        <v>1288</v>
      </c>
    </row>
    <row r="424" spans="1:8" x14ac:dyDescent="0.2">
      <c r="A424" t="str">
        <f t="shared" si="6"/>
        <v>プレーンダイニングテーブル２２０ｘ８０WN</v>
      </c>
      <c r="B424" t="s">
        <v>662</v>
      </c>
      <c r="C424" s="47" t="s">
        <v>693</v>
      </c>
      <c r="D424" s="64" t="s">
        <v>524</v>
      </c>
      <c r="E424" s="49">
        <v>348000</v>
      </c>
      <c r="F424">
        <v>9.5</v>
      </c>
      <c r="G424" t="s">
        <v>1127</v>
      </c>
      <c r="H424" t="s">
        <v>1288</v>
      </c>
    </row>
    <row r="425" spans="1:8" x14ac:dyDescent="0.2">
      <c r="A425" t="str">
        <f t="shared" si="6"/>
        <v>プレーンダイニングテーブル２２０ｘ８５WN</v>
      </c>
      <c r="B425" t="s">
        <v>662</v>
      </c>
      <c r="C425" s="47" t="s">
        <v>694</v>
      </c>
      <c r="D425" s="64" t="s">
        <v>524</v>
      </c>
      <c r="E425" s="49">
        <v>360000</v>
      </c>
      <c r="F425">
        <v>10</v>
      </c>
      <c r="G425" t="s">
        <v>1127</v>
      </c>
      <c r="H425" t="s">
        <v>1288</v>
      </c>
    </row>
    <row r="426" spans="1:8" x14ac:dyDescent="0.2">
      <c r="A426" t="str">
        <f t="shared" si="6"/>
        <v>プレーンダイニングテーブル２２０ｘ９０WN</v>
      </c>
      <c r="B426" t="s">
        <v>662</v>
      </c>
      <c r="C426" s="47" t="s">
        <v>695</v>
      </c>
      <c r="D426" s="64" t="s">
        <v>524</v>
      </c>
      <c r="E426" s="49">
        <v>372000</v>
      </c>
      <c r="F426">
        <v>10.5</v>
      </c>
      <c r="G426" t="s">
        <v>1127</v>
      </c>
      <c r="H426" t="s">
        <v>1288</v>
      </c>
    </row>
    <row r="427" spans="1:8" x14ac:dyDescent="0.2">
      <c r="A427" t="str">
        <f t="shared" si="6"/>
        <v>プレーンダイニングテーブル２２０ｘ１００WN</v>
      </c>
      <c r="B427" t="s">
        <v>662</v>
      </c>
      <c r="C427" s="47" t="s">
        <v>696</v>
      </c>
      <c r="D427" s="64" t="s">
        <v>524</v>
      </c>
      <c r="E427" s="51">
        <v>390000</v>
      </c>
      <c r="F427">
        <v>11</v>
      </c>
      <c r="G427" t="s">
        <v>1127</v>
      </c>
      <c r="H427" t="s">
        <v>1288</v>
      </c>
    </row>
    <row r="428" spans="1:8" x14ac:dyDescent="0.2">
      <c r="A428" t="str">
        <f t="shared" si="6"/>
        <v>プレーンラウンドテーブル９０ｘ９０AL</v>
      </c>
      <c r="B428" t="s">
        <v>697</v>
      </c>
      <c r="C428" s="42" t="s">
        <v>625</v>
      </c>
      <c r="D428" s="62" t="s">
        <v>534</v>
      </c>
      <c r="E428" s="40">
        <v>114000</v>
      </c>
      <c r="F428">
        <v>4</v>
      </c>
      <c r="G428" t="s">
        <v>1047</v>
      </c>
      <c r="H428" t="s">
        <v>1288</v>
      </c>
    </row>
    <row r="429" spans="1:8" x14ac:dyDescent="0.2">
      <c r="A429" t="str">
        <f t="shared" si="6"/>
        <v>プレーンラウンドテーブル１０５ｘ１０５AL</v>
      </c>
      <c r="B429" t="s">
        <v>697</v>
      </c>
      <c r="C429" s="31" t="s">
        <v>698</v>
      </c>
      <c r="D429" s="62" t="s">
        <v>534</v>
      </c>
      <c r="E429" s="35">
        <v>154000</v>
      </c>
      <c r="F429">
        <v>5</v>
      </c>
      <c r="G429" t="s">
        <v>1054</v>
      </c>
      <c r="H429" t="s">
        <v>1288</v>
      </c>
    </row>
    <row r="430" spans="1:8" x14ac:dyDescent="0.2">
      <c r="A430" t="str">
        <f t="shared" si="6"/>
        <v>プレーンラウンドテーブル１２０ｘ１２０AL</v>
      </c>
      <c r="B430" t="s">
        <v>697</v>
      </c>
      <c r="C430" s="31" t="s">
        <v>699</v>
      </c>
      <c r="D430" s="62" t="s">
        <v>534</v>
      </c>
      <c r="E430" s="35">
        <v>183000</v>
      </c>
      <c r="F430">
        <v>6</v>
      </c>
      <c r="G430" t="s">
        <v>1072</v>
      </c>
      <c r="H430" t="s">
        <v>1288</v>
      </c>
    </row>
    <row r="431" spans="1:8" x14ac:dyDescent="0.2">
      <c r="A431" t="str">
        <f t="shared" si="6"/>
        <v>プレーンラウンドテーブル９０ｘ９０WO</v>
      </c>
      <c r="B431" t="s">
        <v>697</v>
      </c>
      <c r="C431" s="42" t="s">
        <v>625</v>
      </c>
      <c r="D431" s="61" t="s">
        <v>525</v>
      </c>
      <c r="E431" s="35">
        <v>120000</v>
      </c>
      <c r="F431">
        <v>4</v>
      </c>
      <c r="G431" t="s">
        <v>1047</v>
      </c>
      <c r="H431" t="s">
        <v>1288</v>
      </c>
    </row>
    <row r="432" spans="1:8" x14ac:dyDescent="0.2">
      <c r="A432" t="str">
        <f t="shared" si="6"/>
        <v>プレーンラウンドテーブル１０５ｘ１０５WO</v>
      </c>
      <c r="B432" t="s">
        <v>697</v>
      </c>
      <c r="C432" s="31" t="s">
        <v>698</v>
      </c>
      <c r="D432" s="61" t="s">
        <v>525</v>
      </c>
      <c r="E432" s="35">
        <v>168000</v>
      </c>
      <c r="F432">
        <v>5</v>
      </c>
      <c r="G432" t="s">
        <v>1054</v>
      </c>
      <c r="H432" t="s">
        <v>1288</v>
      </c>
    </row>
    <row r="433" spans="1:8" x14ac:dyDescent="0.2">
      <c r="A433" t="str">
        <f t="shared" si="6"/>
        <v>プレーンラウンドテーブル１２０ｘ１２０WO</v>
      </c>
      <c r="B433" t="s">
        <v>697</v>
      </c>
      <c r="C433" s="31" t="s">
        <v>699</v>
      </c>
      <c r="D433" s="61" t="s">
        <v>525</v>
      </c>
      <c r="E433" s="35">
        <v>204000</v>
      </c>
      <c r="F433">
        <v>6</v>
      </c>
      <c r="G433" t="s">
        <v>1072</v>
      </c>
      <c r="H433" t="s">
        <v>1288</v>
      </c>
    </row>
    <row r="434" spans="1:8" x14ac:dyDescent="0.2">
      <c r="A434" t="str">
        <f t="shared" si="6"/>
        <v>プレーンラウンドテーブル９０ｘ９０WN</v>
      </c>
      <c r="B434" t="s">
        <v>697</v>
      </c>
      <c r="C434" s="42" t="s">
        <v>625</v>
      </c>
      <c r="D434" s="61" t="s">
        <v>524</v>
      </c>
      <c r="E434" s="35">
        <v>160000</v>
      </c>
      <c r="F434">
        <v>4</v>
      </c>
      <c r="G434" t="s">
        <v>1047</v>
      </c>
      <c r="H434" t="s">
        <v>1288</v>
      </c>
    </row>
    <row r="435" spans="1:8" x14ac:dyDescent="0.2">
      <c r="A435" t="str">
        <f t="shared" si="6"/>
        <v>プレーンラウンドテーブル１０５ｘ１０５WN</v>
      </c>
      <c r="B435" t="s">
        <v>697</v>
      </c>
      <c r="C435" s="31" t="s">
        <v>698</v>
      </c>
      <c r="D435" s="61" t="s">
        <v>524</v>
      </c>
      <c r="E435" s="35">
        <v>213000</v>
      </c>
      <c r="F435">
        <v>5</v>
      </c>
      <c r="G435" t="s">
        <v>1054</v>
      </c>
      <c r="H435" t="s">
        <v>1288</v>
      </c>
    </row>
    <row r="436" spans="1:8" x14ac:dyDescent="0.2">
      <c r="A436" t="str">
        <f t="shared" si="6"/>
        <v>プレーンラウンドテーブル１２０ｘ１２０WN</v>
      </c>
      <c r="B436" t="s">
        <v>697</v>
      </c>
      <c r="C436" s="31" t="s">
        <v>699</v>
      </c>
      <c r="D436" s="61" t="s">
        <v>524</v>
      </c>
      <c r="E436" s="36">
        <v>258000</v>
      </c>
      <c r="F436">
        <v>6</v>
      </c>
      <c r="G436" t="s">
        <v>1072</v>
      </c>
      <c r="H436" t="s">
        <v>1288</v>
      </c>
    </row>
    <row r="437" spans="1:8" x14ac:dyDescent="0.2">
      <c r="A437" t="str">
        <f t="shared" si="6"/>
        <v>プレーンラウンドリビングテーブル９０ｘ９０AL</v>
      </c>
      <c r="B437" t="s">
        <v>700</v>
      </c>
      <c r="C437" s="42" t="s">
        <v>625</v>
      </c>
      <c r="D437" s="62" t="s">
        <v>534</v>
      </c>
      <c r="E437" s="34">
        <v>103000</v>
      </c>
      <c r="F437">
        <v>4</v>
      </c>
      <c r="G437" t="s">
        <v>1047</v>
      </c>
      <c r="H437" t="s">
        <v>1287</v>
      </c>
    </row>
    <row r="438" spans="1:8" x14ac:dyDescent="0.2">
      <c r="A438" t="str">
        <f t="shared" si="6"/>
        <v>プレーンラウンドリビングテーブル１０５ｘ１０５AL</v>
      </c>
      <c r="B438" t="s">
        <v>700</v>
      </c>
      <c r="C438" s="31" t="s">
        <v>698</v>
      </c>
      <c r="D438" s="62" t="s">
        <v>534</v>
      </c>
      <c r="E438" s="35">
        <v>132000</v>
      </c>
      <c r="F438">
        <v>5</v>
      </c>
      <c r="G438" t="s">
        <v>1054</v>
      </c>
      <c r="H438" t="s">
        <v>1287</v>
      </c>
    </row>
    <row r="439" spans="1:8" x14ac:dyDescent="0.2">
      <c r="A439" t="str">
        <f t="shared" si="6"/>
        <v>プレーンラウンドリビングテーブル１２０ｘ１２０AL</v>
      </c>
      <c r="B439" t="s">
        <v>700</v>
      </c>
      <c r="C439" s="31" t="s">
        <v>699</v>
      </c>
      <c r="D439" s="62" t="s">
        <v>534</v>
      </c>
      <c r="E439" s="41">
        <v>165000</v>
      </c>
      <c r="F439">
        <v>6</v>
      </c>
      <c r="G439" t="s">
        <v>1072</v>
      </c>
      <c r="H439" t="s">
        <v>1287</v>
      </c>
    </row>
    <row r="440" spans="1:8" x14ac:dyDescent="0.2">
      <c r="A440" t="str">
        <f t="shared" si="6"/>
        <v>プレーンラウンドリビングテーブル９０ｘ９０WO</v>
      </c>
      <c r="B440" t="s">
        <v>700</v>
      </c>
      <c r="C440" s="42" t="s">
        <v>625</v>
      </c>
      <c r="D440" s="61" t="s">
        <v>525</v>
      </c>
      <c r="E440" s="34">
        <v>109000</v>
      </c>
      <c r="F440">
        <v>4</v>
      </c>
      <c r="G440" t="s">
        <v>1047</v>
      </c>
      <c r="H440" t="s">
        <v>1287</v>
      </c>
    </row>
    <row r="441" spans="1:8" x14ac:dyDescent="0.2">
      <c r="A441" t="str">
        <f t="shared" si="6"/>
        <v>プレーンラウンドリビングテーブル１０５ｘ１０５WO</v>
      </c>
      <c r="B441" t="s">
        <v>700</v>
      </c>
      <c r="C441" s="31" t="s">
        <v>698</v>
      </c>
      <c r="D441" s="61" t="s">
        <v>525</v>
      </c>
      <c r="E441" s="35">
        <v>158000</v>
      </c>
      <c r="F441">
        <v>5</v>
      </c>
      <c r="G441" t="s">
        <v>1054</v>
      </c>
      <c r="H441" t="s">
        <v>1287</v>
      </c>
    </row>
    <row r="442" spans="1:8" x14ac:dyDescent="0.2">
      <c r="A442" t="str">
        <f t="shared" si="6"/>
        <v>プレーンラウンドリビングテーブル１２０ｘ１２０WO</v>
      </c>
      <c r="B442" t="s">
        <v>700</v>
      </c>
      <c r="C442" s="31" t="s">
        <v>699</v>
      </c>
      <c r="D442" s="61" t="s">
        <v>525</v>
      </c>
      <c r="E442" s="35">
        <v>194000</v>
      </c>
      <c r="F442">
        <v>6</v>
      </c>
      <c r="G442" t="s">
        <v>1072</v>
      </c>
      <c r="H442" t="s">
        <v>1287</v>
      </c>
    </row>
    <row r="443" spans="1:8" x14ac:dyDescent="0.2">
      <c r="A443" t="str">
        <f t="shared" si="6"/>
        <v>プレーンラウンドリビングテーブル９０ｘ９０WN</v>
      </c>
      <c r="B443" t="s">
        <v>700</v>
      </c>
      <c r="C443" s="42" t="s">
        <v>625</v>
      </c>
      <c r="D443" s="61" t="s">
        <v>524</v>
      </c>
      <c r="E443" s="35">
        <v>148000</v>
      </c>
      <c r="F443">
        <v>4</v>
      </c>
      <c r="G443" t="s">
        <v>1047</v>
      </c>
      <c r="H443" t="s">
        <v>1287</v>
      </c>
    </row>
    <row r="444" spans="1:8" x14ac:dyDescent="0.2">
      <c r="A444" t="str">
        <f t="shared" si="6"/>
        <v>プレーンラウンドリビングテーブル１０５ｘ１０５WN</v>
      </c>
      <c r="B444" t="s">
        <v>700</v>
      </c>
      <c r="C444" s="31" t="s">
        <v>698</v>
      </c>
      <c r="D444" s="61" t="s">
        <v>524</v>
      </c>
      <c r="E444" s="35">
        <v>183000</v>
      </c>
      <c r="F444">
        <v>5</v>
      </c>
      <c r="G444" t="s">
        <v>1054</v>
      </c>
      <c r="H444" t="s">
        <v>1287</v>
      </c>
    </row>
    <row r="445" spans="1:8" x14ac:dyDescent="0.2">
      <c r="A445" t="str">
        <f t="shared" si="6"/>
        <v>プレーンラウンドリビングテーブル１２０ｘ１２０WN</v>
      </c>
      <c r="B445" t="s">
        <v>700</v>
      </c>
      <c r="C445" s="31" t="s">
        <v>699</v>
      </c>
      <c r="D445" s="61" t="s">
        <v>524</v>
      </c>
      <c r="E445" s="36">
        <v>229000</v>
      </c>
      <c r="F445">
        <v>6</v>
      </c>
      <c r="G445" t="s">
        <v>1072</v>
      </c>
      <c r="H445" t="s">
        <v>1287</v>
      </c>
    </row>
    <row r="446" spans="1:8" x14ac:dyDescent="0.2">
      <c r="A446" t="str">
        <f t="shared" si="6"/>
        <v>グラムダイニングテーブル１３０ｘ８０WO</v>
      </c>
      <c r="B446" t="s">
        <v>701</v>
      </c>
      <c r="C446" s="38" t="s">
        <v>648</v>
      </c>
      <c r="D446" s="61" t="s">
        <v>525</v>
      </c>
      <c r="E446" s="34">
        <v>129000</v>
      </c>
      <c r="F446">
        <v>7.8</v>
      </c>
      <c r="G446" t="s">
        <v>1054</v>
      </c>
      <c r="H446" t="s">
        <v>1047</v>
      </c>
    </row>
    <row r="447" spans="1:8" x14ac:dyDescent="0.2">
      <c r="A447" t="str">
        <f t="shared" si="6"/>
        <v>グラムダイニングテーブル１３０ｘ８５WO</v>
      </c>
      <c r="B447" t="s">
        <v>701</v>
      </c>
      <c r="C447" s="38" t="s">
        <v>664</v>
      </c>
      <c r="D447" s="61" t="s">
        <v>525</v>
      </c>
      <c r="E447" s="34">
        <v>134000</v>
      </c>
      <c r="F447">
        <v>8</v>
      </c>
      <c r="G447" t="s">
        <v>1054</v>
      </c>
      <c r="H447" t="s">
        <v>1047</v>
      </c>
    </row>
    <row r="448" spans="1:8" x14ac:dyDescent="0.2">
      <c r="A448" t="str">
        <f t="shared" si="6"/>
        <v>グラムダイニングテーブル１３０ｘ９０WO</v>
      </c>
      <c r="B448" t="s">
        <v>701</v>
      </c>
      <c r="C448" s="38" t="s">
        <v>649</v>
      </c>
      <c r="D448" s="61" t="s">
        <v>525</v>
      </c>
      <c r="E448" s="34">
        <v>140000</v>
      </c>
      <c r="F448">
        <v>8.3000000000000007</v>
      </c>
      <c r="G448" t="s">
        <v>1054</v>
      </c>
      <c r="H448" t="s">
        <v>1047</v>
      </c>
    </row>
    <row r="449" spans="1:8" x14ac:dyDescent="0.2">
      <c r="A449" t="str">
        <f t="shared" si="6"/>
        <v>グラムダイニングテーブル１４０ｘ８０WO</v>
      </c>
      <c r="B449" t="s">
        <v>701</v>
      </c>
      <c r="C449" s="38" t="s">
        <v>654</v>
      </c>
      <c r="D449" s="61" t="s">
        <v>525</v>
      </c>
      <c r="E449" s="34">
        <v>135000</v>
      </c>
      <c r="F449">
        <v>8.1</v>
      </c>
      <c r="G449" t="s">
        <v>1054</v>
      </c>
      <c r="H449" t="s">
        <v>1047</v>
      </c>
    </row>
    <row r="450" spans="1:8" x14ac:dyDescent="0.2">
      <c r="A450" t="str">
        <f t="shared" si="6"/>
        <v>グラムダイニングテーブル１４０ｘ８５WO</v>
      </c>
      <c r="B450" t="s">
        <v>701</v>
      </c>
      <c r="C450" s="38" t="s">
        <v>667</v>
      </c>
      <c r="D450" s="61" t="s">
        <v>525</v>
      </c>
      <c r="E450" s="34">
        <v>142000</v>
      </c>
      <c r="F450">
        <v>8.4</v>
      </c>
      <c r="G450" t="s">
        <v>1054</v>
      </c>
      <c r="H450" t="s">
        <v>1047</v>
      </c>
    </row>
    <row r="451" spans="1:8" x14ac:dyDescent="0.2">
      <c r="A451" t="str">
        <f t="shared" si="6"/>
        <v>グラムダイニングテーブル１４０ｘ９０WO</v>
      </c>
      <c r="B451" t="s">
        <v>701</v>
      </c>
      <c r="C451" s="38" t="s">
        <v>655</v>
      </c>
      <c r="D451" s="61" t="s">
        <v>525</v>
      </c>
      <c r="E451" s="34">
        <v>148000</v>
      </c>
      <c r="F451">
        <v>8.6999999999999993</v>
      </c>
      <c r="G451" t="s">
        <v>1072</v>
      </c>
      <c r="H451" t="s">
        <v>1047</v>
      </c>
    </row>
    <row r="452" spans="1:8" x14ac:dyDescent="0.2">
      <c r="A452" t="str">
        <f t="shared" si="6"/>
        <v>グラムダイニングテーブル１５０ｘ８０WO</v>
      </c>
      <c r="B452" t="s">
        <v>701</v>
      </c>
      <c r="C452" s="38" t="s">
        <v>660</v>
      </c>
      <c r="D452" s="61" t="s">
        <v>525</v>
      </c>
      <c r="E452" s="34">
        <v>142000</v>
      </c>
      <c r="F452">
        <v>8.5</v>
      </c>
      <c r="G452" t="s">
        <v>1072</v>
      </c>
      <c r="H452" t="s">
        <v>1047</v>
      </c>
    </row>
    <row r="453" spans="1:8" x14ac:dyDescent="0.2">
      <c r="A453" t="str">
        <f t="shared" si="6"/>
        <v>グラムダイニングテーブル１５０ｘ８５WO</v>
      </c>
      <c r="B453" t="s">
        <v>701</v>
      </c>
      <c r="C453" s="38" t="s">
        <v>670</v>
      </c>
      <c r="D453" s="61" t="s">
        <v>525</v>
      </c>
      <c r="E453" s="34">
        <v>149000</v>
      </c>
      <c r="F453">
        <v>8.8000000000000007</v>
      </c>
      <c r="G453" t="s">
        <v>1072</v>
      </c>
      <c r="H453" t="s">
        <v>1047</v>
      </c>
    </row>
    <row r="454" spans="1:8" x14ac:dyDescent="0.2">
      <c r="A454" t="str">
        <f t="shared" si="6"/>
        <v>グラムダイニングテーブル１５０ｘ９０WO</v>
      </c>
      <c r="B454" t="s">
        <v>701</v>
      </c>
      <c r="C454" s="39" t="s">
        <v>661</v>
      </c>
      <c r="D454" s="61" t="s">
        <v>525</v>
      </c>
      <c r="E454" s="41">
        <v>154000</v>
      </c>
      <c r="F454">
        <v>9.1</v>
      </c>
      <c r="G454" t="s">
        <v>1072</v>
      </c>
      <c r="H454" t="s">
        <v>1047</v>
      </c>
    </row>
    <row r="455" spans="1:8" x14ac:dyDescent="0.2">
      <c r="A455" t="str">
        <f t="shared" si="6"/>
        <v>グラムダイニングテーブル１６０ｘ８０WO</v>
      </c>
      <c r="B455" t="s">
        <v>701</v>
      </c>
      <c r="C455" s="38" t="s">
        <v>673</v>
      </c>
      <c r="D455" s="61" t="s">
        <v>525</v>
      </c>
      <c r="E455" s="34">
        <v>153000</v>
      </c>
      <c r="F455">
        <v>8.8000000000000007</v>
      </c>
      <c r="G455" t="s">
        <v>1072</v>
      </c>
      <c r="H455" t="s">
        <v>1047</v>
      </c>
    </row>
    <row r="456" spans="1:8" x14ac:dyDescent="0.2">
      <c r="A456" t="str">
        <f t="shared" si="6"/>
        <v>グラムダイニングテーブル１６０ｘ８５WO</v>
      </c>
      <c r="B456" t="s">
        <v>701</v>
      </c>
      <c r="C456" s="38" t="s">
        <v>674</v>
      </c>
      <c r="D456" s="61" t="s">
        <v>525</v>
      </c>
      <c r="E456" s="34">
        <v>160000</v>
      </c>
      <c r="F456">
        <v>9.1999999999999993</v>
      </c>
      <c r="G456" t="s">
        <v>1072</v>
      </c>
      <c r="H456" t="s">
        <v>1047</v>
      </c>
    </row>
    <row r="457" spans="1:8" x14ac:dyDescent="0.2">
      <c r="A457" t="str">
        <f t="shared" si="6"/>
        <v>グラムダイニングテーブル１６０ｘ９０WO</v>
      </c>
      <c r="B457" t="s">
        <v>701</v>
      </c>
      <c r="C457" s="38" t="s">
        <v>675</v>
      </c>
      <c r="D457" s="61" t="s">
        <v>525</v>
      </c>
      <c r="E457" s="34">
        <v>167000</v>
      </c>
      <c r="F457">
        <v>9.5</v>
      </c>
      <c r="G457" t="s">
        <v>1072</v>
      </c>
      <c r="H457" t="s">
        <v>1047</v>
      </c>
    </row>
    <row r="458" spans="1:8" x14ac:dyDescent="0.2">
      <c r="A458" t="str">
        <f t="shared" ref="A458:A521" si="7">B458&amp;C458&amp;D458</f>
        <v>グラムダイニングテーブル１７０ｘ８０WO</v>
      </c>
      <c r="B458" t="s">
        <v>701</v>
      </c>
      <c r="C458" s="38" t="s">
        <v>678</v>
      </c>
      <c r="D458" s="61" t="s">
        <v>525</v>
      </c>
      <c r="E458" s="34">
        <v>160000</v>
      </c>
      <c r="F458">
        <v>9.1999999999999993</v>
      </c>
      <c r="G458" t="s">
        <v>1072</v>
      </c>
      <c r="H458" t="s">
        <v>1047</v>
      </c>
    </row>
    <row r="459" spans="1:8" x14ac:dyDescent="0.2">
      <c r="A459" t="str">
        <f t="shared" si="7"/>
        <v>グラムダイニングテーブル１７０ｘ８５WO</v>
      </c>
      <c r="B459" t="s">
        <v>701</v>
      </c>
      <c r="C459" s="38" t="s">
        <v>679</v>
      </c>
      <c r="D459" s="61" t="s">
        <v>525</v>
      </c>
      <c r="E459" s="34">
        <v>167000</v>
      </c>
      <c r="F459">
        <v>9.5</v>
      </c>
      <c r="G459" t="s">
        <v>1072</v>
      </c>
      <c r="H459" t="s">
        <v>1047</v>
      </c>
    </row>
    <row r="460" spans="1:8" x14ac:dyDescent="0.2">
      <c r="A460" t="str">
        <f t="shared" si="7"/>
        <v>グラムダイニングテーブル１７０ｘ９０WO</v>
      </c>
      <c r="B460" t="s">
        <v>701</v>
      </c>
      <c r="C460" s="38" t="s">
        <v>680</v>
      </c>
      <c r="D460" s="61" t="s">
        <v>525</v>
      </c>
      <c r="E460" s="34">
        <v>174000</v>
      </c>
      <c r="F460">
        <v>10</v>
      </c>
      <c r="G460" t="s">
        <v>1072</v>
      </c>
      <c r="H460" t="s">
        <v>1047</v>
      </c>
    </row>
    <row r="461" spans="1:8" x14ac:dyDescent="0.2">
      <c r="A461" t="str">
        <f t="shared" si="7"/>
        <v>グラムダイニングテーブル１８０ｘ８０WO</v>
      </c>
      <c r="B461" t="s">
        <v>701</v>
      </c>
      <c r="C461" s="38" t="s">
        <v>683</v>
      </c>
      <c r="D461" s="61" t="s">
        <v>525</v>
      </c>
      <c r="E461" s="34">
        <v>168000</v>
      </c>
      <c r="F461">
        <v>9.5</v>
      </c>
      <c r="G461" t="s">
        <v>1072</v>
      </c>
      <c r="H461" t="s">
        <v>1047</v>
      </c>
    </row>
    <row r="462" spans="1:8" x14ac:dyDescent="0.2">
      <c r="A462" t="str">
        <f t="shared" si="7"/>
        <v>グラムダイニングテーブル１８０ｘ８５WO</v>
      </c>
      <c r="B462" t="s">
        <v>701</v>
      </c>
      <c r="C462" s="38" t="s">
        <v>684</v>
      </c>
      <c r="D462" s="61" t="s">
        <v>525</v>
      </c>
      <c r="E462" s="34">
        <v>176000</v>
      </c>
      <c r="F462">
        <v>10</v>
      </c>
      <c r="G462" t="s">
        <v>1072</v>
      </c>
      <c r="H462" t="s">
        <v>1047</v>
      </c>
    </row>
    <row r="463" spans="1:8" x14ac:dyDescent="0.2">
      <c r="A463" t="str">
        <f t="shared" si="7"/>
        <v>グラムダイニングテーブル１８０ｘ９０WO</v>
      </c>
      <c r="B463" t="s">
        <v>701</v>
      </c>
      <c r="C463" s="38" t="s">
        <v>685</v>
      </c>
      <c r="D463" s="61" t="s">
        <v>525</v>
      </c>
      <c r="E463" s="34">
        <v>183000</v>
      </c>
      <c r="F463">
        <v>10.3</v>
      </c>
      <c r="G463" t="s">
        <v>1072</v>
      </c>
      <c r="H463" t="s">
        <v>1047</v>
      </c>
    </row>
    <row r="464" spans="1:8" x14ac:dyDescent="0.2">
      <c r="A464" t="str">
        <f t="shared" si="7"/>
        <v>グラムダイニングテーブル２００ｘ８０WO</v>
      </c>
      <c r="B464" t="s">
        <v>701</v>
      </c>
      <c r="C464" s="38" t="s">
        <v>688</v>
      </c>
      <c r="D464" s="61" t="s">
        <v>525</v>
      </c>
      <c r="E464" s="34">
        <v>186000</v>
      </c>
      <c r="F464">
        <v>10.199999999999999</v>
      </c>
      <c r="G464" t="s">
        <v>1127</v>
      </c>
      <c r="H464" t="s">
        <v>1047</v>
      </c>
    </row>
    <row r="465" spans="1:8" x14ac:dyDescent="0.2">
      <c r="A465" t="str">
        <f t="shared" si="7"/>
        <v>グラムダイニングテーブル２００ｘ８５WO</v>
      </c>
      <c r="B465" t="s">
        <v>701</v>
      </c>
      <c r="C465" s="38" t="s">
        <v>689</v>
      </c>
      <c r="D465" s="61" t="s">
        <v>525</v>
      </c>
      <c r="E465" s="34">
        <v>194000</v>
      </c>
      <c r="F465">
        <v>10.6</v>
      </c>
      <c r="G465" t="s">
        <v>1127</v>
      </c>
      <c r="H465" t="s">
        <v>1047</v>
      </c>
    </row>
    <row r="466" spans="1:8" x14ac:dyDescent="0.2">
      <c r="A466" t="str">
        <f t="shared" si="7"/>
        <v>グラムダイニングテーブル２００ｘ９０WO</v>
      </c>
      <c r="B466" t="s">
        <v>701</v>
      </c>
      <c r="C466" s="38" t="s">
        <v>690</v>
      </c>
      <c r="D466" s="61" t="s">
        <v>525</v>
      </c>
      <c r="E466" s="34">
        <v>202000</v>
      </c>
      <c r="F466">
        <v>11</v>
      </c>
      <c r="G466" t="s">
        <v>1127</v>
      </c>
      <c r="H466" t="s">
        <v>1047</v>
      </c>
    </row>
    <row r="467" spans="1:8" x14ac:dyDescent="0.2">
      <c r="A467" t="str">
        <f t="shared" si="7"/>
        <v>グラムダイニングテーブル２２０ｘ８０WO</v>
      </c>
      <c r="B467" t="s">
        <v>701</v>
      </c>
      <c r="C467" s="38" t="s">
        <v>693</v>
      </c>
      <c r="D467" s="61" t="s">
        <v>525</v>
      </c>
      <c r="E467" s="34">
        <v>229000</v>
      </c>
      <c r="F467">
        <v>11</v>
      </c>
      <c r="G467" t="s">
        <v>1127</v>
      </c>
      <c r="H467" t="s">
        <v>1047</v>
      </c>
    </row>
    <row r="468" spans="1:8" x14ac:dyDescent="0.2">
      <c r="A468" t="str">
        <f t="shared" si="7"/>
        <v>グラムダイニングテーブル２２０ｘ８５WO</v>
      </c>
      <c r="B468" t="s">
        <v>701</v>
      </c>
      <c r="C468" s="38" t="s">
        <v>694</v>
      </c>
      <c r="D468" s="61" t="s">
        <v>525</v>
      </c>
      <c r="E468" s="34">
        <v>237000</v>
      </c>
      <c r="F468">
        <v>11.5</v>
      </c>
      <c r="G468" t="s">
        <v>1127</v>
      </c>
      <c r="H468" t="s">
        <v>1047</v>
      </c>
    </row>
    <row r="469" spans="1:8" x14ac:dyDescent="0.2">
      <c r="A469" t="str">
        <f t="shared" si="7"/>
        <v>グラムダイニングテーブル２２０ｘ９０WO</v>
      </c>
      <c r="B469" t="s">
        <v>701</v>
      </c>
      <c r="C469" s="39" t="s">
        <v>695</v>
      </c>
      <c r="D469" s="61" t="s">
        <v>525</v>
      </c>
      <c r="E469" s="41">
        <v>246000</v>
      </c>
      <c r="F469">
        <v>11.8</v>
      </c>
      <c r="G469" t="s">
        <v>1127</v>
      </c>
      <c r="H469" t="s">
        <v>1047</v>
      </c>
    </row>
    <row r="470" spans="1:8" x14ac:dyDescent="0.2">
      <c r="A470" t="str">
        <f t="shared" si="7"/>
        <v>グラムダイニングテーブル１３０ｘ８０WN</v>
      </c>
      <c r="B470" t="s">
        <v>701</v>
      </c>
      <c r="C470" s="38" t="s">
        <v>648</v>
      </c>
      <c r="D470" s="61" t="s">
        <v>524</v>
      </c>
      <c r="E470" s="34">
        <v>160000</v>
      </c>
      <c r="F470">
        <v>7.8</v>
      </c>
      <c r="G470" t="s">
        <v>1054</v>
      </c>
      <c r="H470" t="s">
        <v>1047</v>
      </c>
    </row>
    <row r="471" spans="1:8" x14ac:dyDescent="0.2">
      <c r="A471" t="str">
        <f t="shared" si="7"/>
        <v>グラムダイニングテーブル１３０ｘ８５WN</v>
      </c>
      <c r="B471" t="s">
        <v>701</v>
      </c>
      <c r="C471" s="38" t="s">
        <v>664</v>
      </c>
      <c r="D471" s="61" t="s">
        <v>524</v>
      </c>
      <c r="E471" s="34">
        <v>167000</v>
      </c>
      <c r="F471">
        <v>8</v>
      </c>
      <c r="G471" t="s">
        <v>1054</v>
      </c>
      <c r="H471" t="s">
        <v>1047</v>
      </c>
    </row>
    <row r="472" spans="1:8" x14ac:dyDescent="0.2">
      <c r="A472" t="str">
        <f t="shared" si="7"/>
        <v>グラムダイニングテーブル１３０ｘ９０WN</v>
      </c>
      <c r="B472" t="s">
        <v>701</v>
      </c>
      <c r="C472" s="38" t="s">
        <v>649</v>
      </c>
      <c r="D472" s="61" t="s">
        <v>524</v>
      </c>
      <c r="E472" s="34">
        <v>174000</v>
      </c>
      <c r="F472">
        <v>8.3000000000000007</v>
      </c>
      <c r="G472" t="s">
        <v>1054</v>
      </c>
      <c r="H472" t="s">
        <v>1047</v>
      </c>
    </row>
    <row r="473" spans="1:8" x14ac:dyDescent="0.2">
      <c r="A473" t="str">
        <f t="shared" si="7"/>
        <v>グラムダイニングテーブル１４０ｘ８０WN</v>
      </c>
      <c r="B473" t="s">
        <v>701</v>
      </c>
      <c r="C473" s="38" t="s">
        <v>654</v>
      </c>
      <c r="D473" s="61" t="s">
        <v>524</v>
      </c>
      <c r="E473" s="34">
        <v>168000</v>
      </c>
      <c r="F473">
        <v>8.1</v>
      </c>
      <c r="G473" t="s">
        <v>1054</v>
      </c>
      <c r="H473" t="s">
        <v>1047</v>
      </c>
    </row>
    <row r="474" spans="1:8" x14ac:dyDescent="0.2">
      <c r="A474" t="str">
        <f t="shared" si="7"/>
        <v>グラムダイニングテーブル１４０ｘ８５WN</v>
      </c>
      <c r="B474" t="s">
        <v>701</v>
      </c>
      <c r="C474" s="38" t="s">
        <v>667</v>
      </c>
      <c r="D474" s="61" t="s">
        <v>524</v>
      </c>
      <c r="E474" s="34">
        <v>175000</v>
      </c>
      <c r="F474">
        <v>8.4</v>
      </c>
      <c r="G474" t="s">
        <v>1054</v>
      </c>
      <c r="H474" t="s">
        <v>1047</v>
      </c>
    </row>
    <row r="475" spans="1:8" x14ac:dyDescent="0.2">
      <c r="A475" t="str">
        <f t="shared" si="7"/>
        <v>グラムダイニングテーブル１４０ｘ９０WN</v>
      </c>
      <c r="B475" t="s">
        <v>701</v>
      </c>
      <c r="C475" s="38" t="s">
        <v>655</v>
      </c>
      <c r="D475" s="61" t="s">
        <v>524</v>
      </c>
      <c r="E475" s="34">
        <v>182000</v>
      </c>
      <c r="F475">
        <v>8.6999999999999993</v>
      </c>
      <c r="G475" t="s">
        <v>1072</v>
      </c>
      <c r="H475" t="s">
        <v>1047</v>
      </c>
    </row>
    <row r="476" spans="1:8" x14ac:dyDescent="0.2">
      <c r="A476" t="str">
        <f t="shared" si="7"/>
        <v>グラムダイニングテーブル１５０ｘ８０WN</v>
      </c>
      <c r="B476" t="s">
        <v>701</v>
      </c>
      <c r="C476" s="38" t="s">
        <v>660</v>
      </c>
      <c r="D476" s="61" t="s">
        <v>524</v>
      </c>
      <c r="E476" s="34">
        <v>177000</v>
      </c>
      <c r="F476">
        <v>8.5</v>
      </c>
      <c r="G476" t="s">
        <v>1072</v>
      </c>
      <c r="H476" t="s">
        <v>1047</v>
      </c>
    </row>
    <row r="477" spans="1:8" x14ac:dyDescent="0.2">
      <c r="A477" t="str">
        <f t="shared" si="7"/>
        <v>グラムダイニングテーブル１５０ｘ８５WN</v>
      </c>
      <c r="B477" t="s">
        <v>701</v>
      </c>
      <c r="C477" s="38" t="s">
        <v>670</v>
      </c>
      <c r="D477" s="61" t="s">
        <v>524</v>
      </c>
      <c r="E477" s="34">
        <v>185000</v>
      </c>
      <c r="F477">
        <v>8.8000000000000007</v>
      </c>
      <c r="G477" t="s">
        <v>1072</v>
      </c>
      <c r="H477" t="s">
        <v>1047</v>
      </c>
    </row>
    <row r="478" spans="1:8" x14ac:dyDescent="0.2">
      <c r="A478" t="str">
        <f t="shared" si="7"/>
        <v>グラムダイニングテーブル１５０ｘ９０WN</v>
      </c>
      <c r="B478" t="s">
        <v>701</v>
      </c>
      <c r="C478" s="39" t="s">
        <v>661</v>
      </c>
      <c r="D478" s="61" t="s">
        <v>524</v>
      </c>
      <c r="E478" s="34">
        <v>192000</v>
      </c>
      <c r="F478">
        <v>9.1</v>
      </c>
      <c r="G478" t="s">
        <v>1072</v>
      </c>
      <c r="H478" t="s">
        <v>1047</v>
      </c>
    </row>
    <row r="479" spans="1:8" x14ac:dyDescent="0.2">
      <c r="A479" t="str">
        <f t="shared" si="7"/>
        <v>グラムダイニングテーブル１６０ｘ８０WN</v>
      </c>
      <c r="B479" t="s">
        <v>701</v>
      </c>
      <c r="C479" s="38" t="s">
        <v>673</v>
      </c>
      <c r="D479" s="61" t="s">
        <v>524</v>
      </c>
      <c r="E479" s="34">
        <v>191000</v>
      </c>
      <c r="F479">
        <v>8.8000000000000007</v>
      </c>
      <c r="G479" t="s">
        <v>1072</v>
      </c>
      <c r="H479" t="s">
        <v>1047</v>
      </c>
    </row>
    <row r="480" spans="1:8" x14ac:dyDescent="0.2">
      <c r="A480" t="str">
        <f t="shared" si="7"/>
        <v>グラムダイニングテーブル１６０ｘ８５WN</v>
      </c>
      <c r="B480" t="s">
        <v>701</v>
      </c>
      <c r="C480" s="38" t="s">
        <v>674</v>
      </c>
      <c r="D480" s="61" t="s">
        <v>524</v>
      </c>
      <c r="E480" s="34">
        <v>198000</v>
      </c>
      <c r="F480">
        <v>9.1999999999999993</v>
      </c>
      <c r="G480" t="s">
        <v>1072</v>
      </c>
      <c r="H480" t="s">
        <v>1047</v>
      </c>
    </row>
    <row r="481" spans="1:8" x14ac:dyDescent="0.2">
      <c r="A481" t="str">
        <f t="shared" si="7"/>
        <v>グラムダイニングテーブル１６０ｘ９０WN</v>
      </c>
      <c r="B481" t="s">
        <v>701</v>
      </c>
      <c r="C481" s="38" t="s">
        <v>675</v>
      </c>
      <c r="D481" s="61" t="s">
        <v>524</v>
      </c>
      <c r="E481" s="34">
        <v>206000</v>
      </c>
      <c r="F481">
        <v>9.5</v>
      </c>
      <c r="G481" t="s">
        <v>1072</v>
      </c>
      <c r="H481" t="s">
        <v>1047</v>
      </c>
    </row>
    <row r="482" spans="1:8" x14ac:dyDescent="0.2">
      <c r="A482" t="str">
        <f t="shared" si="7"/>
        <v>グラムダイニングテーブル１７０ｘ８０WN</v>
      </c>
      <c r="B482" t="s">
        <v>701</v>
      </c>
      <c r="C482" s="38" t="s">
        <v>678</v>
      </c>
      <c r="D482" s="61" t="s">
        <v>524</v>
      </c>
      <c r="E482" s="34">
        <v>201000</v>
      </c>
      <c r="F482">
        <v>9.1999999999999993</v>
      </c>
      <c r="G482" t="s">
        <v>1072</v>
      </c>
      <c r="H482" t="s">
        <v>1047</v>
      </c>
    </row>
    <row r="483" spans="1:8" x14ac:dyDescent="0.2">
      <c r="A483" t="str">
        <f t="shared" si="7"/>
        <v>グラムダイニングテーブル１７０ｘ８５WN</v>
      </c>
      <c r="B483" t="s">
        <v>701</v>
      </c>
      <c r="C483" s="38" t="s">
        <v>679</v>
      </c>
      <c r="D483" s="61" t="s">
        <v>524</v>
      </c>
      <c r="E483" s="34">
        <v>211000</v>
      </c>
      <c r="F483">
        <v>9.5</v>
      </c>
      <c r="G483" t="s">
        <v>1072</v>
      </c>
      <c r="H483" t="s">
        <v>1047</v>
      </c>
    </row>
    <row r="484" spans="1:8" x14ac:dyDescent="0.2">
      <c r="A484" t="str">
        <f t="shared" si="7"/>
        <v>グラムダイニングテーブル１７０ｘ９０WN</v>
      </c>
      <c r="B484" t="s">
        <v>701</v>
      </c>
      <c r="C484" s="38" t="s">
        <v>680</v>
      </c>
      <c r="D484" s="61" t="s">
        <v>524</v>
      </c>
      <c r="E484" s="34">
        <v>219000</v>
      </c>
      <c r="F484">
        <v>10</v>
      </c>
      <c r="G484" t="s">
        <v>1072</v>
      </c>
      <c r="H484" t="s">
        <v>1047</v>
      </c>
    </row>
    <row r="485" spans="1:8" x14ac:dyDescent="0.2">
      <c r="A485" t="str">
        <f t="shared" si="7"/>
        <v>グラムダイニングテーブル１８０ｘ８０WN</v>
      </c>
      <c r="B485" t="s">
        <v>701</v>
      </c>
      <c r="C485" s="38" t="s">
        <v>683</v>
      </c>
      <c r="D485" s="61" t="s">
        <v>524</v>
      </c>
      <c r="E485" s="34">
        <v>212000</v>
      </c>
      <c r="F485">
        <v>9.5</v>
      </c>
      <c r="G485" t="s">
        <v>1072</v>
      </c>
      <c r="H485" t="s">
        <v>1047</v>
      </c>
    </row>
    <row r="486" spans="1:8" x14ac:dyDescent="0.2">
      <c r="A486" t="str">
        <f t="shared" si="7"/>
        <v>グラムダイニングテーブル１８０ｘ８５WN</v>
      </c>
      <c r="B486" t="s">
        <v>701</v>
      </c>
      <c r="C486" s="38" t="s">
        <v>684</v>
      </c>
      <c r="D486" s="61" t="s">
        <v>524</v>
      </c>
      <c r="E486" s="34">
        <v>221000</v>
      </c>
      <c r="F486">
        <v>10</v>
      </c>
      <c r="G486" t="s">
        <v>1072</v>
      </c>
      <c r="H486" t="s">
        <v>1047</v>
      </c>
    </row>
    <row r="487" spans="1:8" x14ac:dyDescent="0.2">
      <c r="A487" t="str">
        <f t="shared" si="7"/>
        <v>グラムダイニングテーブル１８０ｘ９０WN</v>
      </c>
      <c r="B487" t="s">
        <v>701</v>
      </c>
      <c r="C487" s="38" t="s">
        <v>685</v>
      </c>
      <c r="D487" s="61" t="s">
        <v>524</v>
      </c>
      <c r="E487" s="34">
        <v>230000</v>
      </c>
      <c r="F487">
        <v>10.3</v>
      </c>
      <c r="G487" t="s">
        <v>1072</v>
      </c>
      <c r="H487" t="s">
        <v>1047</v>
      </c>
    </row>
    <row r="488" spans="1:8" x14ac:dyDescent="0.2">
      <c r="A488" t="str">
        <f t="shared" si="7"/>
        <v>グラムダイニングテーブル２００ｘ８０WN</v>
      </c>
      <c r="B488" t="s">
        <v>701</v>
      </c>
      <c r="C488" s="38" t="s">
        <v>688</v>
      </c>
      <c r="D488" s="61" t="s">
        <v>524</v>
      </c>
      <c r="E488" s="34">
        <v>236000</v>
      </c>
      <c r="F488">
        <v>10.199999999999999</v>
      </c>
      <c r="G488" t="s">
        <v>1127</v>
      </c>
      <c r="H488" t="s">
        <v>1047</v>
      </c>
    </row>
    <row r="489" spans="1:8" x14ac:dyDescent="0.2">
      <c r="A489" t="str">
        <f t="shared" si="7"/>
        <v>グラムダイニングテーブル２００ｘ８５WN</v>
      </c>
      <c r="B489" t="s">
        <v>701</v>
      </c>
      <c r="C489" s="38" t="s">
        <v>689</v>
      </c>
      <c r="D489" s="61" t="s">
        <v>524</v>
      </c>
      <c r="E489" s="34">
        <v>245000</v>
      </c>
      <c r="F489">
        <v>10.6</v>
      </c>
      <c r="G489" t="s">
        <v>1127</v>
      </c>
      <c r="H489" t="s">
        <v>1047</v>
      </c>
    </row>
    <row r="490" spans="1:8" x14ac:dyDescent="0.2">
      <c r="A490" t="str">
        <f t="shared" si="7"/>
        <v>グラムダイニングテーブル２００ｘ９０WN</v>
      </c>
      <c r="B490" t="s">
        <v>701</v>
      </c>
      <c r="C490" s="38" t="s">
        <v>690</v>
      </c>
      <c r="D490" s="61" t="s">
        <v>524</v>
      </c>
      <c r="E490" s="34">
        <v>256000</v>
      </c>
      <c r="F490">
        <v>11</v>
      </c>
      <c r="G490" t="s">
        <v>1127</v>
      </c>
      <c r="H490" t="s">
        <v>1047</v>
      </c>
    </row>
    <row r="491" spans="1:8" x14ac:dyDescent="0.2">
      <c r="A491" t="str">
        <f t="shared" si="7"/>
        <v>グラムダイニングテーブル２２０ｘ８０WN</v>
      </c>
      <c r="B491" t="s">
        <v>701</v>
      </c>
      <c r="C491" s="38" t="s">
        <v>693</v>
      </c>
      <c r="D491" s="61" t="s">
        <v>524</v>
      </c>
      <c r="E491" s="34">
        <v>292000</v>
      </c>
      <c r="F491">
        <v>11</v>
      </c>
      <c r="G491" t="s">
        <v>1127</v>
      </c>
      <c r="H491" t="s">
        <v>1047</v>
      </c>
    </row>
    <row r="492" spans="1:8" x14ac:dyDescent="0.2">
      <c r="A492" t="str">
        <f t="shared" si="7"/>
        <v>グラムダイニングテーブル２２０ｘ８５WN</v>
      </c>
      <c r="B492" t="s">
        <v>701</v>
      </c>
      <c r="C492" s="38" t="s">
        <v>694</v>
      </c>
      <c r="D492" s="61" t="s">
        <v>524</v>
      </c>
      <c r="E492" s="34">
        <v>303000</v>
      </c>
      <c r="F492">
        <v>11.5</v>
      </c>
      <c r="G492" t="s">
        <v>1127</v>
      </c>
      <c r="H492" t="s">
        <v>1047</v>
      </c>
    </row>
    <row r="493" spans="1:8" x14ac:dyDescent="0.2">
      <c r="A493" t="str">
        <f t="shared" si="7"/>
        <v>グラムダイニングテーブル２２０ｘ９０WN</v>
      </c>
      <c r="B493" t="s">
        <v>701</v>
      </c>
      <c r="C493" s="39" t="s">
        <v>695</v>
      </c>
      <c r="D493" s="61" t="s">
        <v>524</v>
      </c>
      <c r="E493" s="41">
        <v>314000</v>
      </c>
      <c r="F493">
        <v>11.8</v>
      </c>
      <c r="G493" t="s">
        <v>1127</v>
      </c>
      <c r="H493" t="s">
        <v>1047</v>
      </c>
    </row>
    <row r="494" spans="1:8" x14ac:dyDescent="0.2">
      <c r="A494" t="str">
        <f t="shared" si="7"/>
        <v>グラムリビングテーブル～７５ｘ５０WO</v>
      </c>
      <c r="B494" t="s">
        <v>702</v>
      </c>
      <c r="C494" s="38" t="s">
        <v>703</v>
      </c>
      <c r="D494" s="61" t="s">
        <v>525</v>
      </c>
      <c r="E494" s="34">
        <v>50000</v>
      </c>
      <c r="G494" t="s">
        <v>1215</v>
      </c>
      <c r="H494" t="s">
        <v>1288</v>
      </c>
    </row>
    <row r="495" spans="1:8" x14ac:dyDescent="0.2">
      <c r="A495" t="str">
        <f t="shared" si="7"/>
        <v>グラムリビングテーブル７６～９０ｘ５０WO</v>
      </c>
      <c r="B495" t="s">
        <v>702</v>
      </c>
      <c r="C495" s="38" t="s">
        <v>704</v>
      </c>
      <c r="D495" s="61" t="s">
        <v>525</v>
      </c>
      <c r="E495" s="34">
        <v>55000</v>
      </c>
      <c r="G495" t="s">
        <v>1047</v>
      </c>
      <c r="H495" t="s">
        <v>1288</v>
      </c>
    </row>
    <row r="496" spans="1:8" x14ac:dyDescent="0.2">
      <c r="A496" t="str">
        <f t="shared" si="7"/>
        <v>グラムリビングテーブル９１～１０５ｘ５０WO</v>
      </c>
      <c r="B496" t="s">
        <v>702</v>
      </c>
      <c r="C496" s="38" t="s">
        <v>705</v>
      </c>
      <c r="D496" s="61" t="s">
        <v>525</v>
      </c>
      <c r="E496" s="34">
        <v>60000</v>
      </c>
      <c r="G496" t="s">
        <v>1047</v>
      </c>
      <c r="H496" t="s">
        <v>1288</v>
      </c>
    </row>
    <row r="497" spans="1:9" x14ac:dyDescent="0.2">
      <c r="A497" t="str">
        <f t="shared" si="7"/>
        <v>グラムリビングテーブル１０６～１２０ｘ５０WO</v>
      </c>
      <c r="B497" t="s">
        <v>702</v>
      </c>
      <c r="C497" s="38" t="s">
        <v>706</v>
      </c>
      <c r="D497" s="61" t="s">
        <v>525</v>
      </c>
      <c r="E497" s="34">
        <v>64000</v>
      </c>
      <c r="G497" t="s">
        <v>1047</v>
      </c>
      <c r="H497" t="s">
        <v>1288</v>
      </c>
    </row>
    <row r="498" spans="1:9" x14ac:dyDescent="0.2">
      <c r="A498" t="str">
        <f t="shared" si="7"/>
        <v>グラムリビングテーブル１２１～１３５ｘ５０WO</v>
      </c>
      <c r="B498" t="s">
        <v>702</v>
      </c>
      <c r="C498" s="38" t="s">
        <v>707</v>
      </c>
      <c r="D498" s="61" t="s">
        <v>525</v>
      </c>
      <c r="E498" s="34">
        <v>70000</v>
      </c>
      <c r="G498" t="s">
        <v>1054</v>
      </c>
      <c r="H498" t="s">
        <v>1288</v>
      </c>
    </row>
    <row r="499" spans="1:9" x14ac:dyDescent="0.2">
      <c r="A499" t="str">
        <f t="shared" si="7"/>
        <v>グラムリビングテーブル１３６～１５０ｘ５０WO</v>
      </c>
      <c r="B499" t="s">
        <v>702</v>
      </c>
      <c r="C499" s="38" t="s">
        <v>708</v>
      </c>
      <c r="D499" s="61" t="s">
        <v>525</v>
      </c>
      <c r="E499" s="34">
        <v>77000</v>
      </c>
      <c r="G499" t="s">
        <v>1054</v>
      </c>
      <c r="H499" t="s">
        <v>1288</v>
      </c>
    </row>
    <row r="500" spans="1:9" x14ac:dyDescent="0.2">
      <c r="A500" t="str">
        <f t="shared" si="7"/>
        <v>グラムリビングテーブル～７５ｘ５０WN</v>
      </c>
      <c r="B500" t="s">
        <v>702</v>
      </c>
      <c r="C500" s="38" t="s">
        <v>703</v>
      </c>
      <c r="D500" s="61" t="s">
        <v>524</v>
      </c>
      <c r="E500" s="34">
        <v>57000</v>
      </c>
      <c r="G500" t="s">
        <v>1215</v>
      </c>
      <c r="H500" t="s">
        <v>1288</v>
      </c>
    </row>
    <row r="501" spans="1:9" x14ac:dyDescent="0.2">
      <c r="A501" t="str">
        <f t="shared" si="7"/>
        <v>グラムリビングテーブル７６～９０ｘ５０WN</v>
      </c>
      <c r="B501" t="s">
        <v>702</v>
      </c>
      <c r="C501" s="38" t="s">
        <v>704</v>
      </c>
      <c r="D501" s="61" t="s">
        <v>524</v>
      </c>
      <c r="E501" s="34">
        <v>67000</v>
      </c>
      <c r="G501" t="s">
        <v>1047</v>
      </c>
      <c r="H501" t="s">
        <v>1288</v>
      </c>
    </row>
    <row r="502" spans="1:9" x14ac:dyDescent="0.2">
      <c r="A502" t="str">
        <f t="shared" si="7"/>
        <v>グラムリビングテーブル９１～１０５ｘ５０WN</v>
      </c>
      <c r="B502" t="s">
        <v>702</v>
      </c>
      <c r="C502" s="38" t="s">
        <v>705</v>
      </c>
      <c r="D502" s="61" t="s">
        <v>524</v>
      </c>
      <c r="E502" s="34">
        <v>72000</v>
      </c>
      <c r="G502" t="s">
        <v>1047</v>
      </c>
      <c r="H502" t="s">
        <v>1288</v>
      </c>
    </row>
    <row r="503" spans="1:9" x14ac:dyDescent="0.2">
      <c r="A503" t="str">
        <f t="shared" si="7"/>
        <v>グラムリビングテーブル１０６～１２０ｘ５０WN</v>
      </c>
      <c r="B503" t="s">
        <v>702</v>
      </c>
      <c r="C503" s="38" t="s">
        <v>706</v>
      </c>
      <c r="D503" s="61" t="s">
        <v>524</v>
      </c>
      <c r="E503" s="34">
        <v>82000</v>
      </c>
      <c r="G503" t="s">
        <v>1047</v>
      </c>
      <c r="H503" t="s">
        <v>1288</v>
      </c>
    </row>
    <row r="504" spans="1:9" x14ac:dyDescent="0.2">
      <c r="A504" t="str">
        <f t="shared" si="7"/>
        <v>グラムリビングテーブル１２１～１３５ｘ５０WN</v>
      </c>
      <c r="B504" t="s">
        <v>702</v>
      </c>
      <c r="C504" s="38" t="s">
        <v>707</v>
      </c>
      <c r="D504" s="61" t="s">
        <v>524</v>
      </c>
      <c r="E504" s="34">
        <v>90000</v>
      </c>
      <c r="G504" t="s">
        <v>1054</v>
      </c>
      <c r="H504" t="s">
        <v>1288</v>
      </c>
    </row>
    <row r="505" spans="1:9" x14ac:dyDescent="0.2">
      <c r="A505" t="str">
        <f t="shared" si="7"/>
        <v>グラムリビングテーブル１３６～１５０ｘ５０WN</v>
      </c>
      <c r="B505" t="s">
        <v>702</v>
      </c>
      <c r="C505" s="38" t="s">
        <v>708</v>
      </c>
      <c r="D505" s="61" t="s">
        <v>524</v>
      </c>
      <c r="E505" s="34">
        <v>100000</v>
      </c>
      <c r="G505" t="s">
        <v>1054</v>
      </c>
      <c r="H505" t="s">
        <v>1288</v>
      </c>
    </row>
    <row r="506" spans="1:9" x14ac:dyDescent="0.2">
      <c r="A506" t="str">
        <f t="shared" si="7"/>
        <v>マークシングルWO</v>
      </c>
      <c r="B506" t="s">
        <v>713</v>
      </c>
      <c r="C506" s="38" t="s">
        <v>709</v>
      </c>
      <c r="D506" s="61" t="s">
        <v>525</v>
      </c>
      <c r="E506" s="34">
        <v>120000</v>
      </c>
      <c r="F506">
        <v>8</v>
      </c>
      <c r="G506" t="s">
        <v>1054</v>
      </c>
      <c r="H506" t="s">
        <v>1054</v>
      </c>
      <c r="I506" t="s">
        <v>1054</v>
      </c>
    </row>
    <row r="507" spans="1:9" x14ac:dyDescent="0.2">
      <c r="A507" t="str">
        <f t="shared" si="7"/>
        <v>マークセミダブルWO</v>
      </c>
      <c r="B507" t="s">
        <v>713</v>
      </c>
      <c r="C507" s="31" t="s">
        <v>710</v>
      </c>
      <c r="D507" s="61" t="s">
        <v>525</v>
      </c>
      <c r="E507" s="35">
        <v>130000</v>
      </c>
      <c r="F507">
        <v>10</v>
      </c>
      <c r="G507" t="s">
        <v>1054</v>
      </c>
      <c r="H507" t="s">
        <v>1054</v>
      </c>
      <c r="I507" t="s">
        <v>1054</v>
      </c>
    </row>
    <row r="508" spans="1:9" x14ac:dyDescent="0.2">
      <c r="A508" t="str">
        <f t="shared" si="7"/>
        <v>マークダブルWO</v>
      </c>
      <c r="B508" t="s">
        <v>713</v>
      </c>
      <c r="C508" s="31" t="s">
        <v>711</v>
      </c>
      <c r="D508" s="61" t="s">
        <v>525</v>
      </c>
      <c r="E508" s="35">
        <v>140000</v>
      </c>
      <c r="F508">
        <v>11.5</v>
      </c>
      <c r="G508" t="s">
        <v>1289</v>
      </c>
      <c r="H508" t="s">
        <v>1054</v>
      </c>
      <c r="I508" t="s">
        <v>1072</v>
      </c>
    </row>
    <row r="509" spans="1:9" x14ac:dyDescent="0.2">
      <c r="A509" t="str">
        <f t="shared" si="7"/>
        <v>マークワイドダブルWO</v>
      </c>
      <c r="B509" t="s">
        <v>713</v>
      </c>
      <c r="C509" s="31" t="s">
        <v>712</v>
      </c>
      <c r="D509" s="61" t="s">
        <v>525</v>
      </c>
      <c r="E509" s="35">
        <v>160000</v>
      </c>
      <c r="F509">
        <v>12</v>
      </c>
      <c r="G509" t="s">
        <v>1072</v>
      </c>
      <c r="H509" t="s">
        <v>1054</v>
      </c>
      <c r="I509" t="s">
        <v>1072</v>
      </c>
    </row>
    <row r="510" spans="1:9" x14ac:dyDescent="0.2">
      <c r="A510" t="str">
        <f t="shared" si="7"/>
        <v>マークシングルWN</v>
      </c>
      <c r="B510" t="s">
        <v>713</v>
      </c>
      <c r="C510" s="38" t="s">
        <v>709</v>
      </c>
      <c r="D510" s="58" t="s">
        <v>524</v>
      </c>
      <c r="E510" s="35">
        <v>145000</v>
      </c>
      <c r="F510">
        <v>8</v>
      </c>
      <c r="G510" t="s">
        <v>1054</v>
      </c>
      <c r="H510" t="s">
        <v>1054</v>
      </c>
      <c r="I510" t="s">
        <v>1054</v>
      </c>
    </row>
    <row r="511" spans="1:9" x14ac:dyDescent="0.2">
      <c r="A511" t="str">
        <f t="shared" si="7"/>
        <v>マークセミダブルWN</v>
      </c>
      <c r="B511" t="s">
        <v>713</v>
      </c>
      <c r="C511" s="31" t="s">
        <v>710</v>
      </c>
      <c r="D511" s="58" t="s">
        <v>524</v>
      </c>
      <c r="E511" s="35">
        <v>160000</v>
      </c>
      <c r="F511">
        <v>10</v>
      </c>
      <c r="G511" t="s">
        <v>1054</v>
      </c>
      <c r="H511" t="s">
        <v>1054</v>
      </c>
      <c r="I511" t="s">
        <v>1054</v>
      </c>
    </row>
    <row r="512" spans="1:9" x14ac:dyDescent="0.2">
      <c r="A512" t="str">
        <f t="shared" si="7"/>
        <v>マークダブルWN</v>
      </c>
      <c r="B512" t="s">
        <v>713</v>
      </c>
      <c r="C512" s="31" t="s">
        <v>711</v>
      </c>
      <c r="D512" s="58" t="s">
        <v>524</v>
      </c>
      <c r="E512" s="35">
        <v>170000</v>
      </c>
      <c r="F512">
        <v>11.5</v>
      </c>
      <c r="G512" t="s">
        <v>1289</v>
      </c>
      <c r="H512" t="s">
        <v>1054</v>
      </c>
      <c r="I512" t="s">
        <v>1072</v>
      </c>
    </row>
    <row r="513" spans="1:9" x14ac:dyDescent="0.2">
      <c r="A513" t="str">
        <f t="shared" si="7"/>
        <v>マークワイドダブルWN</v>
      </c>
      <c r="B513" t="s">
        <v>713</v>
      </c>
      <c r="C513" s="31" t="s">
        <v>712</v>
      </c>
      <c r="D513" s="106" t="s">
        <v>524</v>
      </c>
      <c r="E513" s="36">
        <v>190000</v>
      </c>
      <c r="F513">
        <v>12</v>
      </c>
      <c r="G513" t="s">
        <v>1072</v>
      </c>
      <c r="H513" t="s">
        <v>1054</v>
      </c>
      <c r="I513" t="s">
        <v>1072</v>
      </c>
    </row>
    <row r="514" spans="1:9" x14ac:dyDescent="0.2">
      <c r="A514" t="str">
        <f t="shared" si="7"/>
        <v>トムソンシングルWO</v>
      </c>
      <c r="B514" t="s">
        <v>714</v>
      </c>
      <c r="C514" s="38" t="s">
        <v>709</v>
      </c>
      <c r="D514" s="61" t="s">
        <v>525</v>
      </c>
      <c r="E514" s="34">
        <v>90000</v>
      </c>
      <c r="F514">
        <v>8.5</v>
      </c>
      <c r="G514" t="s">
        <v>1054</v>
      </c>
      <c r="H514" t="s">
        <v>1054</v>
      </c>
      <c r="I514" t="s">
        <v>1054</v>
      </c>
    </row>
    <row r="515" spans="1:9" x14ac:dyDescent="0.2">
      <c r="A515" t="str">
        <f t="shared" si="7"/>
        <v>トムソンセミダブルWO</v>
      </c>
      <c r="B515" t="s">
        <v>714</v>
      </c>
      <c r="C515" s="31" t="s">
        <v>710</v>
      </c>
      <c r="D515" s="61" t="s">
        <v>525</v>
      </c>
      <c r="E515" s="35">
        <v>110000</v>
      </c>
      <c r="F515">
        <v>10</v>
      </c>
      <c r="G515" t="s">
        <v>1054</v>
      </c>
      <c r="H515" t="s">
        <v>1054</v>
      </c>
      <c r="I515" t="s">
        <v>1054</v>
      </c>
    </row>
    <row r="516" spans="1:9" x14ac:dyDescent="0.2">
      <c r="A516" t="str">
        <f t="shared" si="7"/>
        <v>トムソンダブルWO</v>
      </c>
      <c r="B516" t="s">
        <v>714</v>
      </c>
      <c r="C516" s="31" t="s">
        <v>711</v>
      </c>
      <c r="D516" s="61" t="s">
        <v>525</v>
      </c>
      <c r="E516" s="35">
        <v>120000</v>
      </c>
      <c r="F516">
        <v>11.5</v>
      </c>
      <c r="G516" t="s">
        <v>1289</v>
      </c>
      <c r="H516" t="s">
        <v>1054</v>
      </c>
      <c r="I516" t="s">
        <v>1072</v>
      </c>
    </row>
    <row r="517" spans="1:9" x14ac:dyDescent="0.2">
      <c r="A517" t="str">
        <f t="shared" si="7"/>
        <v>トムソンワイドダブルWO</v>
      </c>
      <c r="B517" t="s">
        <v>714</v>
      </c>
      <c r="C517" s="31" t="s">
        <v>712</v>
      </c>
      <c r="D517" s="61" t="s">
        <v>525</v>
      </c>
      <c r="E517" s="35">
        <v>130000</v>
      </c>
      <c r="F517">
        <v>12.5</v>
      </c>
      <c r="G517" t="s">
        <v>1072</v>
      </c>
      <c r="H517" t="s">
        <v>1054</v>
      </c>
      <c r="I517" t="s">
        <v>1072</v>
      </c>
    </row>
    <row r="518" spans="1:9" x14ac:dyDescent="0.2">
      <c r="A518" t="str">
        <f t="shared" si="7"/>
        <v>トムソンシングルWN</v>
      </c>
      <c r="B518" t="s">
        <v>714</v>
      </c>
      <c r="C518" s="38" t="s">
        <v>709</v>
      </c>
      <c r="D518" s="58" t="s">
        <v>524</v>
      </c>
      <c r="E518" s="35">
        <v>110000</v>
      </c>
      <c r="F518">
        <v>8.5</v>
      </c>
      <c r="G518" t="s">
        <v>1054</v>
      </c>
      <c r="H518" t="s">
        <v>1054</v>
      </c>
      <c r="I518" t="s">
        <v>1054</v>
      </c>
    </row>
    <row r="519" spans="1:9" x14ac:dyDescent="0.2">
      <c r="A519" t="str">
        <f t="shared" si="7"/>
        <v>トムソンセミダブルWN</v>
      </c>
      <c r="B519" t="s">
        <v>714</v>
      </c>
      <c r="C519" s="31" t="s">
        <v>710</v>
      </c>
      <c r="D519" s="58" t="s">
        <v>524</v>
      </c>
      <c r="E519" s="35">
        <v>130000</v>
      </c>
      <c r="F519">
        <v>10</v>
      </c>
      <c r="G519" t="s">
        <v>1054</v>
      </c>
      <c r="H519" t="s">
        <v>1054</v>
      </c>
      <c r="I519" t="s">
        <v>1054</v>
      </c>
    </row>
    <row r="520" spans="1:9" x14ac:dyDescent="0.2">
      <c r="A520" t="str">
        <f t="shared" si="7"/>
        <v>トムソンダブルWN</v>
      </c>
      <c r="B520" t="s">
        <v>714</v>
      </c>
      <c r="C520" s="31" t="s">
        <v>711</v>
      </c>
      <c r="D520" s="58" t="s">
        <v>524</v>
      </c>
      <c r="E520" s="35">
        <v>140000</v>
      </c>
      <c r="F520">
        <v>11.5</v>
      </c>
      <c r="G520" t="s">
        <v>1289</v>
      </c>
      <c r="H520" t="s">
        <v>1054</v>
      </c>
      <c r="I520" t="s">
        <v>1072</v>
      </c>
    </row>
    <row r="521" spans="1:9" x14ac:dyDescent="0.2">
      <c r="A521" t="str">
        <f t="shared" si="7"/>
        <v>トムソンワイドダブルWN</v>
      </c>
      <c r="B521" t="s">
        <v>714</v>
      </c>
      <c r="C521" s="31" t="s">
        <v>712</v>
      </c>
      <c r="D521" s="106" t="s">
        <v>524</v>
      </c>
      <c r="E521" s="36">
        <v>150000</v>
      </c>
      <c r="F521">
        <v>12.5</v>
      </c>
      <c r="G521" t="s">
        <v>1072</v>
      </c>
      <c r="H521" t="s">
        <v>1054</v>
      </c>
      <c r="I521" t="s">
        <v>1072</v>
      </c>
    </row>
    <row r="522" spans="1:9" x14ac:dyDescent="0.2">
      <c r="A522" t="str">
        <f t="shared" ref="A522:A585" si="8">B522&amp;C522&amp;D522</f>
        <v>ナチュラル１０５ローチェスト</v>
      </c>
      <c r="B522" t="s">
        <v>544</v>
      </c>
      <c r="C522" s="38" t="s">
        <v>715</v>
      </c>
      <c r="D522" s="61"/>
      <c r="E522" s="34">
        <v>72000</v>
      </c>
      <c r="F522">
        <v>16</v>
      </c>
      <c r="G522" t="s">
        <v>1054</v>
      </c>
    </row>
    <row r="523" spans="1:9" x14ac:dyDescent="0.2">
      <c r="A523" t="str">
        <f t="shared" si="8"/>
        <v>ナチュラル１２０ローチェスト</v>
      </c>
      <c r="B523" t="s">
        <v>544</v>
      </c>
      <c r="C523" s="31" t="s">
        <v>716</v>
      </c>
      <c r="D523" s="58"/>
      <c r="E523" s="35">
        <v>84000</v>
      </c>
      <c r="F523">
        <v>18</v>
      </c>
      <c r="G523" t="s">
        <v>1072</v>
      </c>
    </row>
    <row r="524" spans="1:9" x14ac:dyDescent="0.2">
      <c r="A524" t="str">
        <f t="shared" si="8"/>
        <v>ナチュラル９０ハイチェスト</v>
      </c>
      <c r="B524" t="s">
        <v>544</v>
      </c>
      <c r="C524" s="31" t="s">
        <v>717</v>
      </c>
      <c r="D524" s="58"/>
      <c r="E524" s="35">
        <v>89000</v>
      </c>
      <c r="F524">
        <v>19.5</v>
      </c>
      <c r="G524" t="s">
        <v>1072</v>
      </c>
    </row>
    <row r="525" spans="1:9" x14ac:dyDescent="0.2">
      <c r="A525" t="str">
        <f t="shared" si="8"/>
        <v>ナチュラル１０５ハイチェスト</v>
      </c>
      <c r="B525" t="s">
        <v>544</v>
      </c>
      <c r="C525" s="31" t="s">
        <v>718</v>
      </c>
      <c r="D525" s="58"/>
      <c r="E525" s="35">
        <v>99000</v>
      </c>
      <c r="F525">
        <v>23</v>
      </c>
      <c r="G525" t="s">
        <v>1072</v>
      </c>
    </row>
    <row r="526" spans="1:9" x14ac:dyDescent="0.2">
      <c r="A526" t="str">
        <f t="shared" si="8"/>
        <v>ナチュラル７３ドレッサー</v>
      </c>
      <c r="B526" t="s">
        <v>544</v>
      </c>
      <c r="C526" s="31" t="s">
        <v>719</v>
      </c>
      <c r="D526" s="58"/>
      <c r="E526" s="35">
        <v>68000</v>
      </c>
      <c r="F526">
        <v>10</v>
      </c>
      <c r="G526" t="s">
        <v>1047</v>
      </c>
      <c r="H526" t="s">
        <v>1047</v>
      </c>
    </row>
    <row r="527" spans="1:9" x14ac:dyDescent="0.2">
      <c r="A527" t="str">
        <f t="shared" si="8"/>
        <v>ナチュラル６０サイドチェスト</v>
      </c>
      <c r="B527" t="s">
        <v>544</v>
      </c>
      <c r="C527" s="45" t="s">
        <v>720</v>
      </c>
      <c r="D527" s="63"/>
      <c r="E527" s="36">
        <v>50000</v>
      </c>
      <c r="F527">
        <v>8</v>
      </c>
      <c r="G527" t="s">
        <v>1047</v>
      </c>
    </row>
    <row r="528" spans="1:9" x14ac:dyDescent="0.2">
      <c r="A528" t="str">
        <f t="shared" si="8"/>
        <v>レッチェ１０５ローチェストWN</v>
      </c>
      <c r="B528" t="s">
        <v>563</v>
      </c>
      <c r="C528" s="42" t="s">
        <v>715</v>
      </c>
      <c r="D528" s="62" t="s">
        <v>524</v>
      </c>
      <c r="E528" s="40">
        <v>108000</v>
      </c>
      <c r="F528">
        <v>16</v>
      </c>
      <c r="G528" t="s">
        <v>1054</v>
      </c>
    </row>
    <row r="529" spans="1:8" x14ac:dyDescent="0.2">
      <c r="A529" t="str">
        <f t="shared" si="8"/>
        <v>レッチェ１２０ローチェストWN</v>
      </c>
      <c r="B529" t="s">
        <v>563</v>
      </c>
      <c r="C529" s="31" t="s">
        <v>716</v>
      </c>
      <c r="D529" s="62" t="s">
        <v>524</v>
      </c>
      <c r="E529" s="35">
        <v>118000</v>
      </c>
      <c r="F529">
        <v>18.5</v>
      </c>
      <c r="G529" t="s">
        <v>1072</v>
      </c>
    </row>
    <row r="530" spans="1:8" x14ac:dyDescent="0.2">
      <c r="A530" t="str">
        <f t="shared" si="8"/>
        <v>レッチェ９０ハイチェストWN</v>
      </c>
      <c r="B530" t="s">
        <v>563</v>
      </c>
      <c r="C530" s="31" t="s">
        <v>717</v>
      </c>
      <c r="D530" s="62" t="s">
        <v>524</v>
      </c>
      <c r="E530" s="35">
        <v>128000</v>
      </c>
      <c r="F530">
        <v>20</v>
      </c>
      <c r="G530" t="s">
        <v>1072</v>
      </c>
    </row>
    <row r="531" spans="1:8" x14ac:dyDescent="0.2">
      <c r="A531" t="str">
        <f t="shared" si="8"/>
        <v>レッチェ１０５ハイチェストWN</v>
      </c>
      <c r="B531" t="s">
        <v>563</v>
      </c>
      <c r="C531" s="31" t="s">
        <v>718</v>
      </c>
      <c r="D531" s="62" t="s">
        <v>524</v>
      </c>
      <c r="E531" s="35">
        <v>148000</v>
      </c>
      <c r="F531">
        <v>23</v>
      </c>
      <c r="G531" t="s">
        <v>1072</v>
      </c>
    </row>
    <row r="532" spans="1:8" x14ac:dyDescent="0.2">
      <c r="A532" t="str">
        <f t="shared" si="8"/>
        <v>レッチェ８０ドレッサーWN</v>
      </c>
      <c r="B532" t="s">
        <v>563</v>
      </c>
      <c r="C532" s="31" t="s">
        <v>721</v>
      </c>
      <c r="D532" s="62" t="s">
        <v>524</v>
      </c>
      <c r="E532" s="35">
        <v>88000</v>
      </c>
      <c r="F532">
        <v>10.6</v>
      </c>
      <c r="G532" t="s">
        <v>1054</v>
      </c>
      <c r="H532" t="s">
        <v>1047</v>
      </c>
    </row>
    <row r="533" spans="1:8" x14ac:dyDescent="0.2">
      <c r="A533" t="str">
        <f t="shared" si="8"/>
        <v>レッチェ８０サイドチェストWN</v>
      </c>
      <c r="B533" t="s">
        <v>563</v>
      </c>
      <c r="C533" s="31" t="s">
        <v>722</v>
      </c>
      <c r="D533" s="62" t="s">
        <v>524</v>
      </c>
      <c r="E533" s="35">
        <v>82000</v>
      </c>
      <c r="F533">
        <v>10.5</v>
      </c>
      <c r="G533" t="s">
        <v>1054</v>
      </c>
    </row>
    <row r="534" spans="1:8" x14ac:dyDescent="0.2">
      <c r="A534" t="str">
        <f t="shared" si="8"/>
        <v>レッチェ１２０ワードローブWN</v>
      </c>
      <c r="B534" t="s">
        <v>563</v>
      </c>
      <c r="C534" s="31" t="s">
        <v>723</v>
      </c>
      <c r="D534" s="62" t="s">
        <v>524</v>
      </c>
      <c r="E534" s="35">
        <v>188000</v>
      </c>
      <c r="F534">
        <v>60</v>
      </c>
      <c r="G534" t="s">
        <v>1286</v>
      </c>
      <c r="H534" t="s">
        <v>1072</v>
      </c>
    </row>
    <row r="535" spans="1:8" x14ac:dyDescent="0.2">
      <c r="A535" t="str">
        <f t="shared" si="8"/>
        <v>レッチェ１０５ローチェストWO</v>
      </c>
      <c r="B535" t="s">
        <v>563</v>
      </c>
      <c r="C535" s="42" t="s">
        <v>715</v>
      </c>
      <c r="D535" s="61" t="s">
        <v>525</v>
      </c>
      <c r="E535" s="35">
        <v>88000</v>
      </c>
      <c r="F535">
        <v>16</v>
      </c>
      <c r="G535" t="s">
        <v>1054</v>
      </c>
    </row>
    <row r="536" spans="1:8" x14ac:dyDescent="0.2">
      <c r="A536" t="str">
        <f t="shared" si="8"/>
        <v>レッチェ１２０ローチェストWO</v>
      </c>
      <c r="B536" t="s">
        <v>563</v>
      </c>
      <c r="C536" s="31" t="s">
        <v>716</v>
      </c>
      <c r="D536" s="61" t="s">
        <v>525</v>
      </c>
      <c r="E536" s="35">
        <v>98000</v>
      </c>
      <c r="F536">
        <v>18.5</v>
      </c>
      <c r="G536" t="s">
        <v>1072</v>
      </c>
    </row>
    <row r="537" spans="1:8" x14ac:dyDescent="0.2">
      <c r="A537" t="str">
        <f t="shared" si="8"/>
        <v>レッチェ９０ハイチェストWO</v>
      </c>
      <c r="B537" t="s">
        <v>563</v>
      </c>
      <c r="C537" s="31" t="s">
        <v>717</v>
      </c>
      <c r="D537" s="61" t="s">
        <v>525</v>
      </c>
      <c r="E537" s="35">
        <v>108000</v>
      </c>
      <c r="F537">
        <v>20</v>
      </c>
      <c r="G537" t="s">
        <v>1072</v>
      </c>
    </row>
    <row r="538" spans="1:8" x14ac:dyDescent="0.2">
      <c r="A538" t="str">
        <f t="shared" si="8"/>
        <v>レッチェ１０５ハイチェストWO</v>
      </c>
      <c r="B538" t="s">
        <v>563</v>
      </c>
      <c r="C538" s="31" t="s">
        <v>718</v>
      </c>
      <c r="D538" s="61" t="s">
        <v>525</v>
      </c>
      <c r="E538" s="35">
        <v>118000</v>
      </c>
      <c r="F538">
        <v>23</v>
      </c>
      <c r="G538" t="s">
        <v>1072</v>
      </c>
    </row>
    <row r="539" spans="1:8" x14ac:dyDescent="0.2">
      <c r="A539" t="str">
        <f t="shared" si="8"/>
        <v>レッチェ８０ドレッサーWO</v>
      </c>
      <c r="B539" t="s">
        <v>563</v>
      </c>
      <c r="C539" s="31" t="s">
        <v>721</v>
      </c>
      <c r="D539" s="61" t="s">
        <v>525</v>
      </c>
      <c r="E539" s="35">
        <v>78000</v>
      </c>
      <c r="F539">
        <v>10.6</v>
      </c>
      <c r="G539" t="s">
        <v>1054</v>
      </c>
      <c r="H539" t="s">
        <v>1047</v>
      </c>
    </row>
    <row r="540" spans="1:8" x14ac:dyDescent="0.2">
      <c r="A540" t="str">
        <f t="shared" si="8"/>
        <v>レッチェ８０サイドチェストWO</v>
      </c>
      <c r="B540" t="s">
        <v>563</v>
      </c>
      <c r="C540" s="31" t="s">
        <v>722</v>
      </c>
      <c r="D540" s="61" t="s">
        <v>525</v>
      </c>
      <c r="E540" s="35">
        <v>73000</v>
      </c>
      <c r="F540">
        <v>10.5</v>
      </c>
      <c r="G540" t="s">
        <v>1054</v>
      </c>
    </row>
    <row r="541" spans="1:8" x14ac:dyDescent="0.2">
      <c r="A541" t="str">
        <f t="shared" si="8"/>
        <v>レッチェ１２０ワードローブWO</v>
      </c>
      <c r="B541" t="s">
        <v>563</v>
      </c>
      <c r="C541" s="31" t="s">
        <v>723</v>
      </c>
      <c r="D541" s="61" t="s">
        <v>525</v>
      </c>
      <c r="E541" s="36">
        <v>178000</v>
      </c>
      <c r="F541">
        <v>60</v>
      </c>
      <c r="G541" t="s">
        <v>1286</v>
      </c>
      <c r="H541" t="s">
        <v>1072</v>
      </c>
    </row>
    <row r="542" spans="1:8" x14ac:dyDescent="0.2">
      <c r="A542" t="str">
        <f t="shared" si="8"/>
        <v>キールチェアWO</v>
      </c>
      <c r="B542" t="s">
        <v>726</v>
      </c>
      <c r="C542" s="42" t="s">
        <v>727</v>
      </c>
      <c r="D542" s="61" t="s">
        <v>525</v>
      </c>
      <c r="E542" s="34">
        <v>46000</v>
      </c>
      <c r="F542">
        <v>11</v>
      </c>
      <c r="G542" t="s">
        <v>1054</v>
      </c>
    </row>
    <row r="543" spans="1:8" x14ac:dyDescent="0.2">
      <c r="A543" t="str">
        <f t="shared" si="8"/>
        <v>キールチェアBK</v>
      </c>
      <c r="B543" t="s">
        <v>726</v>
      </c>
      <c r="C543" s="42" t="s">
        <v>727</v>
      </c>
      <c r="D543" s="61" t="s">
        <v>536</v>
      </c>
      <c r="E543" s="34">
        <v>46000</v>
      </c>
      <c r="F543">
        <v>11</v>
      </c>
      <c r="G543" t="s">
        <v>1054</v>
      </c>
    </row>
    <row r="544" spans="1:8" x14ac:dyDescent="0.2">
      <c r="A544" t="str">
        <f t="shared" si="8"/>
        <v>キールチェアWN</v>
      </c>
      <c r="B544" t="s">
        <v>726</v>
      </c>
      <c r="C544" s="42" t="s">
        <v>727</v>
      </c>
      <c r="D544" s="64" t="s">
        <v>524</v>
      </c>
      <c r="E544" s="41">
        <v>52000</v>
      </c>
      <c r="F544">
        <v>11</v>
      </c>
      <c r="G544" t="s">
        <v>1054</v>
      </c>
    </row>
    <row r="545" spans="1:7" x14ac:dyDescent="0.2">
      <c r="A545" t="str">
        <f t="shared" si="8"/>
        <v>キールアームチェアWO</v>
      </c>
      <c r="B545" t="s">
        <v>726</v>
      </c>
      <c r="C545" s="38" t="s">
        <v>728</v>
      </c>
      <c r="D545" s="61" t="s">
        <v>525</v>
      </c>
      <c r="E545" s="34">
        <v>58000</v>
      </c>
      <c r="F545">
        <v>9.5</v>
      </c>
      <c r="G545" t="s">
        <v>1047</v>
      </c>
    </row>
    <row r="546" spans="1:7" x14ac:dyDescent="0.2">
      <c r="A546" t="str">
        <f t="shared" si="8"/>
        <v>キールアームチェアBK</v>
      </c>
      <c r="B546" t="s">
        <v>726</v>
      </c>
      <c r="C546" s="38" t="s">
        <v>728</v>
      </c>
      <c r="D546" s="61" t="s">
        <v>536</v>
      </c>
      <c r="E546" s="34">
        <v>58000</v>
      </c>
      <c r="F546">
        <v>9.5</v>
      </c>
      <c r="G546" t="s">
        <v>1047</v>
      </c>
    </row>
    <row r="547" spans="1:7" x14ac:dyDescent="0.2">
      <c r="A547" t="str">
        <f t="shared" si="8"/>
        <v>キールアームチェアWN</v>
      </c>
      <c r="B547" t="s">
        <v>726</v>
      </c>
      <c r="C547" s="38" t="s">
        <v>728</v>
      </c>
      <c r="D547" s="64" t="s">
        <v>524</v>
      </c>
      <c r="E547" s="41">
        <v>64000</v>
      </c>
      <c r="F547">
        <v>9.5</v>
      </c>
      <c r="G547" t="s">
        <v>1047</v>
      </c>
    </row>
    <row r="548" spans="1:7" x14ac:dyDescent="0.2">
      <c r="A548" t="str">
        <f t="shared" si="8"/>
        <v>プレーンチェアAL</v>
      </c>
      <c r="B548" t="s">
        <v>729</v>
      </c>
      <c r="C548" s="47"/>
      <c r="D548" s="64" t="s">
        <v>534</v>
      </c>
      <c r="E548" s="34">
        <v>42000</v>
      </c>
      <c r="F548">
        <v>11</v>
      </c>
      <c r="G548" t="s">
        <v>1054</v>
      </c>
    </row>
    <row r="549" spans="1:7" x14ac:dyDescent="0.2">
      <c r="A549" t="str">
        <f t="shared" si="8"/>
        <v>プレーンチェアWO</v>
      </c>
      <c r="B549" t="s">
        <v>729</v>
      </c>
      <c r="C549" s="47"/>
      <c r="D549" s="64" t="s">
        <v>525</v>
      </c>
      <c r="E549" s="34">
        <v>42000</v>
      </c>
      <c r="F549">
        <v>11</v>
      </c>
      <c r="G549" t="s">
        <v>1054</v>
      </c>
    </row>
    <row r="550" spans="1:7" x14ac:dyDescent="0.2">
      <c r="A550" t="str">
        <f t="shared" si="8"/>
        <v>プレーンチェアWN</v>
      </c>
      <c r="B550" t="s">
        <v>729</v>
      </c>
      <c r="C550" s="47"/>
      <c r="D550" s="64" t="s">
        <v>524</v>
      </c>
      <c r="E550" s="41">
        <v>48000</v>
      </c>
      <c r="F550">
        <v>11</v>
      </c>
      <c r="G550" t="s">
        <v>1054</v>
      </c>
    </row>
    <row r="551" spans="1:7" x14ac:dyDescent="0.2">
      <c r="A551" t="str">
        <f t="shared" si="8"/>
        <v>リアルトチェアファブリックWO</v>
      </c>
      <c r="B551" t="s">
        <v>730</v>
      </c>
      <c r="C551" s="42" t="s">
        <v>731</v>
      </c>
      <c r="D551" s="61" t="s">
        <v>525</v>
      </c>
      <c r="E551" s="34">
        <v>46000</v>
      </c>
      <c r="F551">
        <v>10</v>
      </c>
      <c r="G551" t="s">
        <v>1054</v>
      </c>
    </row>
    <row r="552" spans="1:7" x14ac:dyDescent="0.2">
      <c r="A552" t="str">
        <f t="shared" si="8"/>
        <v>リアルトチェアファブリックWN</v>
      </c>
      <c r="B552" t="s">
        <v>730</v>
      </c>
      <c r="C552" s="42" t="s">
        <v>731</v>
      </c>
      <c r="D552" s="64" t="s">
        <v>524</v>
      </c>
      <c r="E552" s="41">
        <v>52000</v>
      </c>
      <c r="F552">
        <v>10</v>
      </c>
      <c r="G552" t="s">
        <v>1054</v>
      </c>
    </row>
    <row r="553" spans="1:7" x14ac:dyDescent="0.2">
      <c r="A553" t="str">
        <f t="shared" si="8"/>
        <v>リアルトチェア木座タイプWO</v>
      </c>
      <c r="B553" t="s">
        <v>730</v>
      </c>
      <c r="C553" s="42" t="s">
        <v>732</v>
      </c>
      <c r="D553" s="61" t="s">
        <v>525</v>
      </c>
      <c r="E553" s="34">
        <v>49000</v>
      </c>
      <c r="F553">
        <v>10</v>
      </c>
      <c r="G553" t="s">
        <v>1054</v>
      </c>
    </row>
    <row r="554" spans="1:7" x14ac:dyDescent="0.2">
      <c r="A554" t="str">
        <f t="shared" si="8"/>
        <v>リアルトチェア木座タイプWN</v>
      </c>
      <c r="B554" t="s">
        <v>730</v>
      </c>
      <c r="C554" s="42" t="s">
        <v>732</v>
      </c>
      <c r="D554" s="64" t="s">
        <v>524</v>
      </c>
      <c r="E554" s="41">
        <v>56000</v>
      </c>
      <c r="F554">
        <v>10</v>
      </c>
      <c r="G554" t="s">
        <v>1054</v>
      </c>
    </row>
    <row r="555" spans="1:7" x14ac:dyDescent="0.2">
      <c r="A555" t="str">
        <f t="shared" si="8"/>
        <v>プレーンベンチ100AL</v>
      </c>
      <c r="B555" t="s">
        <v>733</v>
      </c>
      <c r="C555" s="47">
        <v>100</v>
      </c>
      <c r="D555" s="64" t="s">
        <v>534</v>
      </c>
      <c r="E555" s="34">
        <v>63000</v>
      </c>
      <c r="F555">
        <v>1</v>
      </c>
      <c r="G555" t="s">
        <v>1047</v>
      </c>
    </row>
    <row r="556" spans="1:7" x14ac:dyDescent="0.2">
      <c r="A556" t="str">
        <f t="shared" si="8"/>
        <v>プレーンベンチ110AL</v>
      </c>
      <c r="B556" t="s">
        <v>733</v>
      </c>
      <c r="C556" s="47">
        <v>110</v>
      </c>
      <c r="D556" s="64" t="s">
        <v>534</v>
      </c>
      <c r="E556" s="34">
        <v>67000</v>
      </c>
      <c r="G556" t="s">
        <v>1047</v>
      </c>
    </row>
    <row r="557" spans="1:7" x14ac:dyDescent="0.2">
      <c r="A557" t="str">
        <f t="shared" si="8"/>
        <v>プレーンベンチ120AL</v>
      </c>
      <c r="B557" t="s">
        <v>733</v>
      </c>
      <c r="C557" s="47">
        <v>120</v>
      </c>
      <c r="D557" s="64" t="s">
        <v>534</v>
      </c>
      <c r="E557" s="34">
        <v>68000</v>
      </c>
      <c r="G557" t="s">
        <v>1054</v>
      </c>
    </row>
    <row r="558" spans="1:7" x14ac:dyDescent="0.2">
      <c r="A558" t="str">
        <f t="shared" si="8"/>
        <v>プレーンベンチ130AL</v>
      </c>
      <c r="B558" t="s">
        <v>733</v>
      </c>
      <c r="C558" s="47">
        <v>130</v>
      </c>
      <c r="D558" s="64" t="s">
        <v>534</v>
      </c>
      <c r="E558" s="34">
        <v>71000</v>
      </c>
      <c r="G558" t="s">
        <v>1054</v>
      </c>
    </row>
    <row r="559" spans="1:7" x14ac:dyDescent="0.2">
      <c r="A559" t="str">
        <f t="shared" si="8"/>
        <v>プレーンベンチ140AL</v>
      </c>
      <c r="B559" t="s">
        <v>733</v>
      </c>
      <c r="C559" s="47">
        <v>140</v>
      </c>
      <c r="D559" s="64" t="s">
        <v>534</v>
      </c>
      <c r="E559" s="34">
        <v>75000</v>
      </c>
      <c r="G559" t="s">
        <v>1054</v>
      </c>
    </row>
    <row r="560" spans="1:7" x14ac:dyDescent="0.2">
      <c r="A560" t="str">
        <f t="shared" si="8"/>
        <v>プレーンベンチ150AL</v>
      </c>
      <c r="B560" t="s">
        <v>733</v>
      </c>
      <c r="C560" s="47">
        <v>150</v>
      </c>
      <c r="D560" s="64" t="s">
        <v>534</v>
      </c>
      <c r="E560" s="34">
        <v>77000</v>
      </c>
      <c r="G560" t="s">
        <v>1054</v>
      </c>
    </row>
    <row r="561" spans="1:7" x14ac:dyDescent="0.2">
      <c r="A561" t="str">
        <f t="shared" si="8"/>
        <v>プレーンベンチ160AL</v>
      </c>
      <c r="B561" t="s">
        <v>733</v>
      </c>
      <c r="C561" s="47">
        <v>160</v>
      </c>
      <c r="D561" s="64" t="s">
        <v>534</v>
      </c>
      <c r="E561" s="34">
        <v>79000</v>
      </c>
      <c r="G561" t="s">
        <v>1054</v>
      </c>
    </row>
    <row r="562" spans="1:7" x14ac:dyDescent="0.2">
      <c r="A562" t="str">
        <f t="shared" si="8"/>
        <v>プレーンベンチ170AL</v>
      </c>
      <c r="B562" t="s">
        <v>733</v>
      </c>
      <c r="C562" s="47">
        <v>170</v>
      </c>
      <c r="D562" s="64" t="s">
        <v>534</v>
      </c>
      <c r="E562" s="34">
        <v>81000</v>
      </c>
      <c r="G562" t="s">
        <v>1072</v>
      </c>
    </row>
    <row r="563" spans="1:7" x14ac:dyDescent="0.2">
      <c r="A563" t="str">
        <f t="shared" si="8"/>
        <v>プレーンベンチ180AL</v>
      </c>
      <c r="B563" t="s">
        <v>733</v>
      </c>
      <c r="C563" s="47">
        <v>180</v>
      </c>
      <c r="D563" s="64" t="s">
        <v>534</v>
      </c>
      <c r="E563" s="34">
        <v>87000</v>
      </c>
      <c r="G563" t="s">
        <v>1072</v>
      </c>
    </row>
    <row r="564" spans="1:7" x14ac:dyDescent="0.2">
      <c r="A564" t="str">
        <f t="shared" si="8"/>
        <v>プレーンベンチ100WO</v>
      </c>
      <c r="B564" t="s">
        <v>733</v>
      </c>
      <c r="C564" s="47">
        <v>100</v>
      </c>
      <c r="D564" s="64" t="s">
        <v>525</v>
      </c>
      <c r="E564" s="34">
        <v>64000</v>
      </c>
      <c r="G564" t="s">
        <v>1047</v>
      </c>
    </row>
    <row r="565" spans="1:7" x14ac:dyDescent="0.2">
      <c r="A565" t="str">
        <f t="shared" si="8"/>
        <v>プレーンベンチ110WO</v>
      </c>
      <c r="B565" t="s">
        <v>733</v>
      </c>
      <c r="C565" s="47">
        <v>110</v>
      </c>
      <c r="D565" s="64" t="s">
        <v>525</v>
      </c>
      <c r="E565" s="41">
        <v>71000</v>
      </c>
      <c r="G565" t="s">
        <v>1047</v>
      </c>
    </row>
    <row r="566" spans="1:7" x14ac:dyDescent="0.2">
      <c r="A566" t="str">
        <f t="shared" si="8"/>
        <v>プレーンベンチ120WO</v>
      </c>
      <c r="B566" t="s">
        <v>733</v>
      </c>
      <c r="C566" s="47">
        <v>120</v>
      </c>
      <c r="D566" s="64" t="s">
        <v>525</v>
      </c>
      <c r="E566" s="40">
        <v>75000</v>
      </c>
      <c r="G566" t="s">
        <v>1054</v>
      </c>
    </row>
    <row r="567" spans="1:7" x14ac:dyDescent="0.2">
      <c r="A567" t="str">
        <f t="shared" si="8"/>
        <v>プレーンベンチ130WO</v>
      </c>
      <c r="B567" t="s">
        <v>733</v>
      </c>
      <c r="C567" s="47">
        <v>130</v>
      </c>
      <c r="D567" s="64" t="s">
        <v>525</v>
      </c>
      <c r="E567" s="34">
        <v>77000</v>
      </c>
      <c r="G567" t="s">
        <v>1054</v>
      </c>
    </row>
    <row r="568" spans="1:7" x14ac:dyDescent="0.2">
      <c r="A568" t="str">
        <f t="shared" si="8"/>
        <v>プレーンベンチ140WO</v>
      </c>
      <c r="B568" t="s">
        <v>733</v>
      </c>
      <c r="C568" s="47">
        <v>140</v>
      </c>
      <c r="D568" s="64" t="s">
        <v>525</v>
      </c>
      <c r="E568" s="34">
        <v>82000</v>
      </c>
      <c r="G568" t="s">
        <v>1054</v>
      </c>
    </row>
    <row r="569" spans="1:7" x14ac:dyDescent="0.2">
      <c r="A569" t="str">
        <f t="shared" si="8"/>
        <v>プレーンベンチ150WO</v>
      </c>
      <c r="B569" t="s">
        <v>733</v>
      </c>
      <c r="C569" s="47">
        <v>150</v>
      </c>
      <c r="D569" s="64" t="s">
        <v>525</v>
      </c>
      <c r="E569" s="34">
        <v>89000</v>
      </c>
      <c r="G569" t="s">
        <v>1054</v>
      </c>
    </row>
    <row r="570" spans="1:7" x14ac:dyDescent="0.2">
      <c r="A570" t="str">
        <f t="shared" si="8"/>
        <v>プレーンベンチ160WO</v>
      </c>
      <c r="B570" t="s">
        <v>733</v>
      </c>
      <c r="C570" s="47">
        <v>160</v>
      </c>
      <c r="D570" s="64" t="s">
        <v>525</v>
      </c>
      <c r="E570" s="34">
        <v>93000</v>
      </c>
      <c r="G570" t="s">
        <v>1054</v>
      </c>
    </row>
    <row r="571" spans="1:7" x14ac:dyDescent="0.2">
      <c r="A571" t="str">
        <f t="shared" si="8"/>
        <v>プレーンベンチ170WO</v>
      </c>
      <c r="B571" t="s">
        <v>733</v>
      </c>
      <c r="C571" s="47">
        <v>170</v>
      </c>
      <c r="D571" s="64" t="s">
        <v>525</v>
      </c>
      <c r="E571" s="34">
        <v>98000</v>
      </c>
      <c r="G571" t="s">
        <v>1072</v>
      </c>
    </row>
    <row r="572" spans="1:7" x14ac:dyDescent="0.2">
      <c r="A572" t="str">
        <f t="shared" si="8"/>
        <v>プレーンベンチ180WO</v>
      </c>
      <c r="B572" t="s">
        <v>733</v>
      </c>
      <c r="C572" s="47">
        <v>180</v>
      </c>
      <c r="D572" s="64" t="s">
        <v>525</v>
      </c>
      <c r="E572" s="34">
        <v>104000</v>
      </c>
      <c r="G572" t="s">
        <v>1072</v>
      </c>
    </row>
    <row r="573" spans="1:7" x14ac:dyDescent="0.2">
      <c r="A573" t="str">
        <f t="shared" si="8"/>
        <v>プレーンベンチ100WN</v>
      </c>
      <c r="B573" t="s">
        <v>733</v>
      </c>
      <c r="C573" s="47">
        <v>100</v>
      </c>
      <c r="D573" s="64" t="s">
        <v>524</v>
      </c>
      <c r="E573" s="34">
        <v>82000</v>
      </c>
      <c r="G573" t="s">
        <v>1047</v>
      </c>
    </row>
    <row r="574" spans="1:7" x14ac:dyDescent="0.2">
      <c r="A574" t="str">
        <f t="shared" si="8"/>
        <v>プレーンベンチ110WN</v>
      </c>
      <c r="B574" t="s">
        <v>733</v>
      </c>
      <c r="C574" s="47">
        <v>110</v>
      </c>
      <c r="D574" s="64" t="s">
        <v>524</v>
      </c>
      <c r="E574" s="34">
        <v>90000</v>
      </c>
      <c r="G574" t="s">
        <v>1047</v>
      </c>
    </row>
    <row r="575" spans="1:7" x14ac:dyDescent="0.2">
      <c r="A575" t="str">
        <f t="shared" si="8"/>
        <v>プレーンベンチ120WN</v>
      </c>
      <c r="B575" t="s">
        <v>733</v>
      </c>
      <c r="C575" s="47">
        <v>120</v>
      </c>
      <c r="D575" s="64" t="s">
        <v>524</v>
      </c>
      <c r="E575" s="35">
        <v>96000</v>
      </c>
      <c r="G575" t="s">
        <v>1054</v>
      </c>
    </row>
    <row r="576" spans="1:7" x14ac:dyDescent="0.2">
      <c r="A576" t="str">
        <f t="shared" si="8"/>
        <v>プレーンベンチ130WN</v>
      </c>
      <c r="B576" t="s">
        <v>733</v>
      </c>
      <c r="C576" s="47">
        <v>130</v>
      </c>
      <c r="D576" s="64" t="s">
        <v>524</v>
      </c>
      <c r="E576" s="35">
        <v>97000</v>
      </c>
      <c r="G576" t="s">
        <v>1054</v>
      </c>
    </row>
    <row r="577" spans="1:8" x14ac:dyDescent="0.2">
      <c r="A577" t="str">
        <f t="shared" si="8"/>
        <v>プレーンベンチ140WN</v>
      </c>
      <c r="B577" t="s">
        <v>733</v>
      </c>
      <c r="C577" s="47">
        <v>140</v>
      </c>
      <c r="D577" s="64" t="s">
        <v>524</v>
      </c>
      <c r="E577" s="35">
        <v>104000</v>
      </c>
      <c r="G577" t="s">
        <v>1054</v>
      </c>
    </row>
    <row r="578" spans="1:8" x14ac:dyDescent="0.2">
      <c r="A578" t="str">
        <f t="shared" si="8"/>
        <v>プレーンベンチ150WN</v>
      </c>
      <c r="B578" t="s">
        <v>733</v>
      </c>
      <c r="C578" s="47">
        <v>150</v>
      </c>
      <c r="D578" s="64" t="s">
        <v>524</v>
      </c>
      <c r="E578" s="35">
        <v>112000</v>
      </c>
      <c r="G578" t="s">
        <v>1054</v>
      </c>
    </row>
    <row r="579" spans="1:8" x14ac:dyDescent="0.2">
      <c r="A579" t="str">
        <f t="shared" si="8"/>
        <v>プレーンベンチ160WN</v>
      </c>
      <c r="B579" t="s">
        <v>733</v>
      </c>
      <c r="C579" s="47">
        <v>160</v>
      </c>
      <c r="D579" s="64" t="s">
        <v>524</v>
      </c>
      <c r="E579" s="35">
        <v>118000</v>
      </c>
      <c r="G579" t="s">
        <v>1054</v>
      </c>
    </row>
    <row r="580" spans="1:8" x14ac:dyDescent="0.2">
      <c r="A580" t="str">
        <f t="shared" si="8"/>
        <v>プレーンベンチ170WN</v>
      </c>
      <c r="B580" t="s">
        <v>733</v>
      </c>
      <c r="C580" s="47">
        <v>170</v>
      </c>
      <c r="D580" s="64" t="s">
        <v>524</v>
      </c>
      <c r="E580" s="35">
        <v>124000</v>
      </c>
      <c r="G580" t="s">
        <v>1072</v>
      </c>
    </row>
    <row r="581" spans="1:8" x14ac:dyDescent="0.2">
      <c r="A581" t="str">
        <f t="shared" si="8"/>
        <v>プレーンベンチ180WN</v>
      </c>
      <c r="B581" t="s">
        <v>733</v>
      </c>
      <c r="C581" s="47">
        <v>180</v>
      </c>
      <c r="D581" s="64" t="s">
        <v>524</v>
      </c>
      <c r="E581" s="36">
        <v>130000</v>
      </c>
      <c r="G581" t="s">
        <v>1072</v>
      </c>
    </row>
    <row r="582" spans="1:8" x14ac:dyDescent="0.2">
      <c r="A582" t="str">
        <f t="shared" si="8"/>
        <v>レイリア９２ＴＶボードWO</v>
      </c>
      <c r="B582" t="s">
        <v>734</v>
      </c>
      <c r="C582" s="38" t="s">
        <v>735</v>
      </c>
      <c r="D582" s="61" t="s">
        <v>525</v>
      </c>
      <c r="E582" s="34">
        <v>98000</v>
      </c>
      <c r="F582">
        <v>6</v>
      </c>
      <c r="G582" t="s">
        <v>1047</v>
      </c>
      <c r="H582" t="s">
        <v>1054</v>
      </c>
    </row>
    <row r="583" spans="1:8" x14ac:dyDescent="0.2">
      <c r="A583" t="str">
        <f t="shared" si="8"/>
        <v>レイリア１１８ＴＶボードWO</v>
      </c>
      <c r="B583" t="s">
        <v>734</v>
      </c>
      <c r="C583" s="38" t="s">
        <v>736</v>
      </c>
      <c r="D583" s="61" t="s">
        <v>525</v>
      </c>
      <c r="E583" s="34">
        <v>108000</v>
      </c>
      <c r="F583">
        <v>7.5</v>
      </c>
      <c r="G583" t="s">
        <v>1047</v>
      </c>
      <c r="H583" t="s">
        <v>1054</v>
      </c>
    </row>
    <row r="584" spans="1:8" x14ac:dyDescent="0.2">
      <c r="A584" t="str">
        <f t="shared" si="8"/>
        <v>レイリア１３８ＴＶボードWO</v>
      </c>
      <c r="B584" t="s">
        <v>734</v>
      </c>
      <c r="C584" s="38" t="s">
        <v>737</v>
      </c>
      <c r="D584" s="61" t="s">
        <v>525</v>
      </c>
      <c r="E584" s="34">
        <v>118000</v>
      </c>
      <c r="F584">
        <v>8.5</v>
      </c>
      <c r="G584" t="s">
        <v>1054</v>
      </c>
      <c r="H584" t="s">
        <v>1054</v>
      </c>
    </row>
    <row r="585" spans="1:8" x14ac:dyDescent="0.2">
      <c r="A585" t="str">
        <f t="shared" si="8"/>
        <v>レイリア１５４ＴＶボードWO</v>
      </c>
      <c r="B585" t="s">
        <v>734</v>
      </c>
      <c r="C585" s="38" t="s">
        <v>738</v>
      </c>
      <c r="D585" s="61" t="s">
        <v>525</v>
      </c>
      <c r="E585" s="34">
        <v>128000</v>
      </c>
      <c r="F585">
        <v>9</v>
      </c>
      <c r="G585" t="s">
        <v>1054</v>
      </c>
      <c r="H585" t="s">
        <v>1054</v>
      </c>
    </row>
    <row r="586" spans="1:8" x14ac:dyDescent="0.2">
      <c r="A586" t="str">
        <f t="shared" ref="A586:A649" si="9">B586&amp;C586&amp;D586</f>
        <v>レイリア４８サイドボードWO</v>
      </c>
      <c r="B586" t="s">
        <v>734</v>
      </c>
      <c r="C586" s="38" t="s">
        <v>739</v>
      </c>
      <c r="D586" s="61" t="s">
        <v>525</v>
      </c>
      <c r="E586" s="34">
        <v>78000</v>
      </c>
      <c r="F586">
        <v>7</v>
      </c>
      <c r="G586" t="s">
        <v>1047</v>
      </c>
      <c r="H586" t="s">
        <v>1054</v>
      </c>
    </row>
    <row r="587" spans="1:8" x14ac:dyDescent="0.2">
      <c r="A587" t="str">
        <f t="shared" si="9"/>
        <v>レイリア４８サイドチェストWO</v>
      </c>
      <c r="B587" t="s">
        <v>734</v>
      </c>
      <c r="C587" s="38" t="s">
        <v>740</v>
      </c>
      <c r="D587" s="61" t="s">
        <v>525</v>
      </c>
      <c r="E587" s="34">
        <v>78000</v>
      </c>
      <c r="F587">
        <v>7</v>
      </c>
      <c r="G587" t="s">
        <v>1047</v>
      </c>
      <c r="H587" t="s">
        <v>1054</v>
      </c>
    </row>
    <row r="588" spans="1:8" x14ac:dyDescent="0.2">
      <c r="A588" t="str">
        <f t="shared" si="9"/>
        <v>レイリア８４キャビネットWO</v>
      </c>
      <c r="B588" t="s">
        <v>734</v>
      </c>
      <c r="C588" s="38" t="s">
        <v>741</v>
      </c>
      <c r="D588" s="61" t="s">
        <v>525</v>
      </c>
      <c r="E588" s="34">
        <v>118000</v>
      </c>
      <c r="F588">
        <v>11</v>
      </c>
      <c r="G588" t="s">
        <v>1047</v>
      </c>
      <c r="H588" t="s">
        <v>1054</v>
      </c>
    </row>
    <row r="589" spans="1:8" x14ac:dyDescent="0.2">
      <c r="A589" t="str">
        <f t="shared" si="9"/>
        <v>レイリア１１８キャビネットWO</v>
      </c>
      <c r="B589" t="s">
        <v>734</v>
      </c>
      <c r="C589" s="38" t="s">
        <v>742</v>
      </c>
      <c r="D589" s="61" t="s">
        <v>525</v>
      </c>
      <c r="E589" s="34">
        <v>138000</v>
      </c>
      <c r="F589">
        <v>14.5</v>
      </c>
      <c r="G589" t="s">
        <v>1054</v>
      </c>
      <c r="H589" t="s">
        <v>1054</v>
      </c>
    </row>
    <row r="590" spans="1:8" x14ac:dyDescent="0.2">
      <c r="A590" t="str">
        <f t="shared" si="9"/>
        <v>レイリア１１８デスクWO</v>
      </c>
      <c r="B590" t="s">
        <v>734</v>
      </c>
      <c r="C590" s="39" t="s">
        <v>743</v>
      </c>
      <c r="D590" s="61" t="s">
        <v>525</v>
      </c>
      <c r="E590" s="41">
        <v>128000</v>
      </c>
      <c r="F590">
        <v>14.5</v>
      </c>
      <c r="G590" t="s">
        <v>1054</v>
      </c>
      <c r="H590" t="s">
        <v>1054</v>
      </c>
    </row>
    <row r="591" spans="1:8" x14ac:dyDescent="0.2">
      <c r="A591" t="str">
        <f t="shared" si="9"/>
        <v>レイリア９２ＴＶボードWN</v>
      </c>
      <c r="B591" t="s">
        <v>734</v>
      </c>
      <c r="C591" s="38" t="s">
        <v>735</v>
      </c>
      <c r="D591" s="61" t="s">
        <v>524</v>
      </c>
      <c r="E591" s="40">
        <v>108000</v>
      </c>
      <c r="F591">
        <v>6</v>
      </c>
      <c r="G591" t="s">
        <v>1047</v>
      </c>
      <c r="H591" t="s">
        <v>1054</v>
      </c>
    </row>
    <row r="592" spans="1:8" x14ac:dyDescent="0.2">
      <c r="A592" t="str">
        <f t="shared" si="9"/>
        <v>レイリア１１８ＴＶボードWN</v>
      </c>
      <c r="B592" t="s">
        <v>734</v>
      </c>
      <c r="C592" s="38" t="s">
        <v>736</v>
      </c>
      <c r="D592" s="61" t="s">
        <v>524</v>
      </c>
      <c r="E592" s="34">
        <v>118000</v>
      </c>
      <c r="F592">
        <v>7.5</v>
      </c>
      <c r="G592" t="s">
        <v>1047</v>
      </c>
      <c r="H592" t="s">
        <v>1054</v>
      </c>
    </row>
    <row r="593" spans="1:8" x14ac:dyDescent="0.2">
      <c r="A593" t="str">
        <f t="shared" si="9"/>
        <v>レイリア１３８ＴＶボードWN</v>
      </c>
      <c r="B593" t="s">
        <v>734</v>
      </c>
      <c r="C593" s="38" t="s">
        <v>737</v>
      </c>
      <c r="D593" s="61" t="s">
        <v>524</v>
      </c>
      <c r="E593" s="34">
        <v>128000</v>
      </c>
      <c r="F593">
        <v>8.5</v>
      </c>
      <c r="G593" t="s">
        <v>1054</v>
      </c>
      <c r="H593" t="s">
        <v>1054</v>
      </c>
    </row>
    <row r="594" spans="1:8" x14ac:dyDescent="0.2">
      <c r="A594" t="str">
        <f t="shared" si="9"/>
        <v>レイリア１５４ＴＶボードWN</v>
      </c>
      <c r="B594" t="s">
        <v>734</v>
      </c>
      <c r="C594" s="38" t="s">
        <v>738</v>
      </c>
      <c r="D594" s="61" t="s">
        <v>524</v>
      </c>
      <c r="E594" s="34">
        <v>138000</v>
      </c>
      <c r="F594">
        <v>9</v>
      </c>
      <c r="G594" t="s">
        <v>1054</v>
      </c>
      <c r="H594" t="s">
        <v>1054</v>
      </c>
    </row>
    <row r="595" spans="1:8" x14ac:dyDescent="0.2">
      <c r="A595" t="str">
        <f t="shared" si="9"/>
        <v>レイリア４８サイドボードWN</v>
      </c>
      <c r="B595" t="s">
        <v>734</v>
      </c>
      <c r="C595" s="38" t="s">
        <v>739</v>
      </c>
      <c r="D595" s="61" t="s">
        <v>524</v>
      </c>
      <c r="E595" s="34">
        <v>88000</v>
      </c>
      <c r="F595">
        <v>7</v>
      </c>
      <c r="G595" t="s">
        <v>1047</v>
      </c>
      <c r="H595" t="s">
        <v>1054</v>
      </c>
    </row>
    <row r="596" spans="1:8" x14ac:dyDescent="0.2">
      <c r="A596" t="str">
        <f t="shared" si="9"/>
        <v>レイリア４８サイドチェストWN</v>
      </c>
      <c r="B596" t="s">
        <v>734</v>
      </c>
      <c r="C596" s="38" t="s">
        <v>740</v>
      </c>
      <c r="D596" s="61" t="s">
        <v>524</v>
      </c>
      <c r="E596" s="34">
        <v>88000</v>
      </c>
      <c r="F596">
        <v>7</v>
      </c>
      <c r="G596" t="s">
        <v>1047</v>
      </c>
      <c r="H596" t="s">
        <v>1054</v>
      </c>
    </row>
    <row r="597" spans="1:8" x14ac:dyDescent="0.2">
      <c r="A597" t="str">
        <f t="shared" si="9"/>
        <v>レイリア８４キャビネットWN</v>
      </c>
      <c r="B597" t="s">
        <v>734</v>
      </c>
      <c r="C597" s="38" t="s">
        <v>741</v>
      </c>
      <c r="D597" s="61" t="s">
        <v>524</v>
      </c>
      <c r="E597" s="34">
        <v>128000</v>
      </c>
      <c r="F597">
        <v>11</v>
      </c>
      <c r="G597" t="s">
        <v>1047</v>
      </c>
      <c r="H597" t="s">
        <v>1054</v>
      </c>
    </row>
    <row r="598" spans="1:8" x14ac:dyDescent="0.2">
      <c r="A598" t="str">
        <f t="shared" si="9"/>
        <v>レイリア１１８キャビネットWN</v>
      </c>
      <c r="B598" t="s">
        <v>734</v>
      </c>
      <c r="C598" s="38" t="s">
        <v>742</v>
      </c>
      <c r="D598" s="61" t="s">
        <v>524</v>
      </c>
      <c r="E598" s="34">
        <v>178000</v>
      </c>
      <c r="F598">
        <v>14.5</v>
      </c>
      <c r="G598" t="s">
        <v>1054</v>
      </c>
      <c r="H598" t="s">
        <v>1054</v>
      </c>
    </row>
    <row r="599" spans="1:8" x14ac:dyDescent="0.2">
      <c r="A599" t="str">
        <f t="shared" si="9"/>
        <v>レイリア１１８デスクWN</v>
      </c>
      <c r="B599" t="s">
        <v>734</v>
      </c>
      <c r="C599" s="39" t="s">
        <v>743</v>
      </c>
      <c r="D599" s="61" t="s">
        <v>524</v>
      </c>
      <c r="E599" s="41">
        <v>148000</v>
      </c>
      <c r="F599">
        <v>14.5</v>
      </c>
      <c r="G599" t="s">
        <v>1054</v>
      </c>
      <c r="H599" t="s">
        <v>1054</v>
      </c>
    </row>
    <row r="600" spans="1:8" x14ac:dyDescent="0.2">
      <c r="A600" t="str">
        <f t="shared" si="9"/>
        <v>レイリア９２ＴＶボード　ハイタイプWO</v>
      </c>
      <c r="B600" t="s">
        <v>734</v>
      </c>
      <c r="C600" s="38" t="s">
        <v>744</v>
      </c>
      <c r="D600" s="61" t="s">
        <v>525</v>
      </c>
      <c r="E600" s="40">
        <v>103000</v>
      </c>
      <c r="F600">
        <v>6.5</v>
      </c>
      <c r="G600" t="s">
        <v>1047</v>
      </c>
      <c r="H600" t="s">
        <v>1054</v>
      </c>
    </row>
    <row r="601" spans="1:8" x14ac:dyDescent="0.2">
      <c r="A601" t="str">
        <f t="shared" si="9"/>
        <v>レイリア１１８ＴＶボード　ハイタイプWO</v>
      </c>
      <c r="B601" t="s">
        <v>734</v>
      </c>
      <c r="C601" s="38" t="s">
        <v>745</v>
      </c>
      <c r="D601" s="61" t="s">
        <v>525</v>
      </c>
      <c r="E601" s="34">
        <v>113000</v>
      </c>
      <c r="F601">
        <v>8</v>
      </c>
      <c r="G601" t="s">
        <v>1047</v>
      </c>
      <c r="H601" t="s">
        <v>1054</v>
      </c>
    </row>
    <row r="602" spans="1:8" x14ac:dyDescent="0.2">
      <c r="A602" t="str">
        <f t="shared" si="9"/>
        <v>レイリア１３８ＴＶボード　ハイタイプWO</v>
      </c>
      <c r="B602" t="s">
        <v>734</v>
      </c>
      <c r="C602" s="38" t="s">
        <v>746</v>
      </c>
      <c r="D602" s="61" t="s">
        <v>525</v>
      </c>
      <c r="E602" s="34">
        <v>123000</v>
      </c>
      <c r="F602">
        <v>9</v>
      </c>
      <c r="G602" t="s">
        <v>1054</v>
      </c>
      <c r="H602" t="s">
        <v>1054</v>
      </c>
    </row>
    <row r="603" spans="1:8" x14ac:dyDescent="0.2">
      <c r="A603" t="str">
        <f t="shared" si="9"/>
        <v>レイリア１５４ＴＶボード　ハイタイプWO</v>
      </c>
      <c r="B603" t="s">
        <v>734</v>
      </c>
      <c r="C603" s="38" t="s">
        <v>747</v>
      </c>
      <c r="D603" s="61" t="s">
        <v>525</v>
      </c>
      <c r="E603" s="34">
        <v>133000</v>
      </c>
      <c r="F603">
        <v>9.5</v>
      </c>
      <c r="G603" t="s">
        <v>1054</v>
      </c>
      <c r="H603" t="s">
        <v>1054</v>
      </c>
    </row>
    <row r="604" spans="1:8" x14ac:dyDescent="0.2">
      <c r="A604" t="str">
        <f t="shared" si="9"/>
        <v>レイリア４８サイドボード　ハイタイプWO</v>
      </c>
      <c r="B604" t="s">
        <v>734</v>
      </c>
      <c r="C604" s="38" t="s">
        <v>748</v>
      </c>
      <c r="D604" s="61" t="s">
        <v>525</v>
      </c>
      <c r="E604" s="34">
        <v>83000</v>
      </c>
      <c r="F604">
        <v>7.5</v>
      </c>
      <c r="G604" t="s">
        <v>1047</v>
      </c>
      <c r="H604" t="s">
        <v>1054</v>
      </c>
    </row>
    <row r="605" spans="1:8" x14ac:dyDescent="0.2">
      <c r="A605" t="str">
        <f t="shared" si="9"/>
        <v>レイリア４８サイドチェスト　ハイタイプWO</v>
      </c>
      <c r="B605" t="s">
        <v>734</v>
      </c>
      <c r="C605" s="38" t="s">
        <v>749</v>
      </c>
      <c r="D605" s="61" t="s">
        <v>525</v>
      </c>
      <c r="E605" s="34">
        <v>83000</v>
      </c>
      <c r="F605">
        <v>7.5</v>
      </c>
      <c r="G605" t="s">
        <v>1047</v>
      </c>
      <c r="H605" t="s">
        <v>1054</v>
      </c>
    </row>
    <row r="606" spans="1:8" x14ac:dyDescent="0.2">
      <c r="A606" t="str">
        <f t="shared" si="9"/>
        <v>レイリア８４キャビネット　ハイタイプWO</v>
      </c>
      <c r="B606" t="s">
        <v>734</v>
      </c>
      <c r="C606" s="38" t="s">
        <v>750</v>
      </c>
      <c r="D606" s="61" t="s">
        <v>525</v>
      </c>
      <c r="E606" s="34">
        <v>123000</v>
      </c>
      <c r="F606">
        <v>11.5</v>
      </c>
      <c r="G606" t="s">
        <v>1047</v>
      </c>
      <c r="H606" t="s">
        <v>1054</v>
      </c>
    </row>
    <row r="607" spans="1:8" x14ac:dyDescent="0.2">
      <c r="A607" t="str">
        <f t="shared" si="9"/>
        <v>レイリア１１８キャビネット　ハイタイプWO</v>
      </c>
      <c r="B607" t="s">
        <v>734</v>
      </c>
      <c r="C607" s="38" t="s">
        <v>751</v>
      </c>
      <c r="D607" s="61" t="s">
        <v>525</v>
      </c>
      <c r="E607" s="34">
        <v>143000</v>
      </c>
      <c r="F607">
        <v>15</v>
      </c>
      <c r="G607" t="s">
        <v>1054</v>
      </c>
      <c r="H607" t="s">
        <v>1054</v>
      </c>
    </row>
    <row r="608" spans="1:8" x14ac:dyDescent="0.2">
      <c r="A608" t="str">
        <f t="shared" si="9"/>
        <v>レイリア１１８デスク　ハイタイプWO</v>
      </c>
      <c r="B608" t="s">
        <v>734</v>
      </c>
      <c r="C608" s="39" t="s">
        <v>752</v>
      </c>
      <c r="D608" s="61" t="s">
        <v>525</v>
      </c>
      <c r="E608" s="34">
        <v>133000</v>
      </c>
      <c r="F608">
        <v>15</v>
      </c>
      <c r="G608" t="s">
        <v>1054</v>
      </c>
      <c r="H608" t="s">
        <v>1054</v>
      </c>
    </row>
    <row r="609" spans="1:8" x14ac:dyDescent="0.2">
      <c r="A609" t="str">
        <f t="shared" si="9"/>
        <v>レイリア９２ＴＶボード　ハイタイプWN</v>
      </c>
      <c r="B609" t="s">
        <v>734</v>
      </c>
      <c r="C609" s="38" t="s">
        <v>744</v>
      </c>
      <c r="D609" s="61" t="s">
        <v>524</v>
      </c>
      <c r="E609" s="34">
        <v>113000</v>
      </c>
      <c r="F609">
        <v>6.5</v>
      </c>
      <c r="G609" t="s">
        <v>1047</v>
      </c>
      <c r="H609" t="s">
        <v>1054</v>
      </c>
    </row>
    <row r="610" spans="1:8" x14ac:dyDescent="0.2">
      <c r="A610" t="str">
        <f t="shared" si="9"/>
        <v>レイリア１１８ＴＶボード　ハイタイプWN</v>
      </c>
      <c r="B610" t="s">
        <v>734</v>
      </c>
      <c r="C610" s="38" t="s">
        <v>745</v>
      </c>
      <c r="D610" s="61" t="s">
        <v>524</v>
      </c>
      <c r="E610" s="34">
        <v>123000</v>
      </c>
      <c r="F610">
        <v>8</v>
      </c>
      <c r="G610" t="s">
        <v>1047</v>
      </c>
      <c r="H610" t="s">
        <v>1054</v>
      </c>
    </row>
    <row r="611" spans="1:8" x14ac:dyDescent="0.2">
      <c r="A611" t="str">
        <f t="shared" si="9"/>
        <v>レイリア１３８ＴＶボード　ハイタイプWN</v>
      </c>
      <c r="B611" t="s">
        <v>734</v>
      </c>
      <c r="C611" s="38" t="s">
        <v>746</v>
      </c>
      <c r="D611" s="61" t="s">
        <v>524</v>
      </c>
      <c r="E611" s="34">
        <v>133000</v>
      </c>
      <c r="F611">
        <v>9</v>
      </c>
      <c r="G611" t="s">
        <v>1054</v>
      </c>
      <c r="H611" t="s">
        <v>1054</v>
      </c>
    </row>
    <row r="612" spans="1:8" x14ac:dyDescent="0.2">
      <c r="A612" t="str">
        <f t="shared" si="9"/>
        <v>レイリア１５４ＴＶボード　ハイタイプWN</v>
      </c>
      <c r="B612" t="s">
        <v>734</v>
      </c>
      <c r="C612" s="38" t="s">
        <v>747</v>
      </c>
      <c r="D612" s="61" t="s">
        <v>524</v>
      </c>
      <c r="E612" s="34">
        <v>143000</v>
      </c>
      <c r="F612">
        <v>9.5</v>
      </c>
      <c r="G612" t="s">
        <v>1054</v>
      </c>
      <c r="H612" t="s">
        <v>1054</v>
      </c>
    </row>
    <row r="613" spans="1:8" x14ac:dyDescent="0.2">
      <c r="A613" t="str">
        <f t="shared" si="9"/>
        <v>レイリア４８サイドボード　ハイタイプWN</v>
      </c>
      <c r="B613" t="s">
        <v>734</v>
      </c>
      <c r="C613" s="38" t="s">
        <v>748</v>
      </c>
      <c r="D613" s="61" t="s">
        <v>524</v>
      </c>
      <c r="E613" s="34">
        <v>93000</v>
      </c>
      <c r="F613">
        <v>7.5</v>
      </c>
      <c r="G613" t="s">
        <v>1047</v>
      </c>
      <c r="H613" t="s">
        <v>1054</v>
      </c>
    </row>
    <row r="614" spans="1:8" x14ac:dyDescent="0.2">
      <c r="A614" t="str">
        <f t="shared" si="9"/>
        <v>レイリア４８サイドチェスト　ハイタイプWN</v>
      </c>
      <c r="B614" t="s">
        <v>734</v>
      </c>
      <c r="C614" s="38" t="s">
        <v>749</v>
      </c>
      <c r="D614" s="61" t="s">
        <v>524</v>
      </c>
      <c r="E614" s="34">
        <v>93000</v>
      </c>
      <c r="F614">
        <v>7.5</v>
      </c>
      <c r="G614" t="s">
        <v>1047</v>
      </c>
      <c r="H614" t="s">
        <v>1054</v>
      </c>
    </row>
    <row r="615" spans="1:8" x14ac:dyDescent="0.2">
      <c r="A615" t="str">
        <f t="shared" si="9"/>
        <v>レイリア８４キャビネット　ハイタイプWN</v>
      </c>
      <c r="B615" t="s">
        <v>734</v>
      </c>
      <c r="C615" s="38" t="s">
        <v>750</v>
      </c>
      <c r="D615" s="61" t="s">
        <v>524</v>
      </c>
      <c r="E615" s="34">
        <v>133000</v>
      </c>
      <c r="F615">
        <v>11.5</v>
      </c>
      <c r="G615" t="s">
        <v>1047</v>
      </c>
      <c r="H615" t="s">
        <v>1054</v>
      </c>
    </row>
    <row r="616" spans="1:8" x14ac:dyDescent="0.2">
      <c r="A616" t="str">
        <f t="shared" si="9"/>
        <v>レイリア１１８キャビネット　ハイタイプWN</v>
      </c>
      <c r="B616" t="s">
        <v>734</v>
      </c>
      <c r="C616" s="38" t="s">
        <v>751</v>
      </c>
      <c r="D616" s="61" t="s">
        <v>524</v>
      </c>
      <c r="E616" s="34">
        <v>183000</v>
      </c>
      <c r="F616">
        <v>15</v>
      </c>
      <c r="G616" t="s">
        <v>1054</v>
      </c>
      <c r="H616" t="s">
        <v>1054</v>
      </c>
    </row>
    <row r="617" spans="1:8" x14ac:dyDescent="0.2">
      <c r="A617" t="str">
        <f t="shared" si="9"/>
        <v>レイリア１１８デスク　ハイタイプWN</v>
      </c>
      <c r="B617" t="s">
        <v>734</v>
      </c>
      <c r="C617" s="39" t="s">
        <v>752</v>
      </c>
      <c r="D617" s="61" t="s">
        <v>524</v>
      </c>
      <c r="E617" s="41">
        <v>153000</v>
      </c>
      <c r="F617">
        <v>15</v>
      </c>
      <c r="G617" t="s">
        <v>1054</v>
      </c>
      <c r="H617" t="s">
        <v>1054</v>
      </c>
    </row>
    <row r="618" spans="1:8" x14ac:dyDescent="0.2">
      <c r="A618" t="str">
        <f t="shared" si="9"/>
        <v>スタンザ９０デスク下台WO</v>
      </c>
      <c r="B618" t="s">
        <v>753</v>
      </c>
      <c r="C618" s="38" t="s">
        <v>1060</v>
      </c>
      <c r="D618" s="61" t="s">
        <v>525</v>
      </c>
      <c r="E618" s="34">
        <v>38000</v>
      </c>
      <c r="F618">
        <v>12.5</v>
      </c>
      <c r="G618" t="s">
        <v>1054</v>
      </c>
    </row>
    <row r="619" spans="1:8" x14ac:dyDescent="0.2">
      <c r="A619" t="str">
        <f t="shared" si="9"/>
        <v>スタンザ９０チェスト下台WO</v>
      </c>
      <c r="B619" t="s">
        <v>753</v>
      </c>
      <c r="C619" s="38" t="s">
        <v>1068</v>
      </c>
      <c r="D619" s="61" t="s">
        <v>525</v>
      </c>
      <c r="E619" s="34">
        <v>71000</v>
      </c>
      <c r="F619">
        <v>12.5</v>
      </c>
      <c r="G619" t="s">
        <v>1054</v>
      </c>
    </row>
    <row r="620" spans="1:8" x14ac:dyDescent="0.2">
      <c r="A620" t="str">
        <f t="shared" si="9"/>
        <v>スタンザ９０キャビネット下台WO</v>
      </c>
      <c r="B620" t="s">
        <v>753</v>
      </c>
      <c r="C620" s="38" t="s">
        <v>1078</v>
      </c>
      <c r="D620" s="61" t="s">
        <v>525</v>
      </c>
      <c r="E620" s="34">
        <v>71000</v>
      </c>
      <c r="F620">
        <v>12.5</v>
      </c>
      <c r="G620" t="s">
        <v>1054</v>
      </c>
    </row>
    <row r="621" spans="1:8" x14ac:dyDescent="0.2">
      <c r="A621" t="str">
        <f t="shared" si="9"/>
        <v>スタンザ６０デスク下台WO</v>
      </c>
      <c r="B621" t="s">
        <v>753</v>
      </c>
      <c r="C621" s="38" t="s">
        <v>1085</v>
      </c>
      <c r="D621" s="61" t="s">
        <v>525</v>
      </c>
      <c r="E621" s="34">
        <v>33000</v>
      </c>
      <c r="F621">
        <v>8.5</v>
      </c>
      <c r="G621" t="s">
        <v>1047</v>
      </c>
    </row>
    <row r="622" spans="1:8" x14ac:dyDescent="0.2">
      <c r="A622" t="str">
        <f t="shared" si="9"/>
        <v>スタンザ６０チェスト下台WO</v>
      </c>
      <c r="B622" t="s">
        <v>753</v>
      </c>
      <c r="C622" s="38" t="s">
        <v>1092</v>
      </c>
      <c r="D622" s="61" t="s">
        <v>525</v>
      </c>
      <c r="E622" s="34">
        <v>51000</v>
      </c>
      <c r="F622">
        <v>8.5</v>
      </c>
      <c r="G622" t="s">
        <v>1047</v>
      </c>
    </row>
    <row r="623" spans="1:8" x14ac:dyDescent="0.2">
      <c r="A623" t="str">
        <f t="shared" si="9"/>
        <v>スタンザ６０キャビネット下台WO</v>
      </c>
      <c r="B623" t="s">
        <v>753</v>
      </c>
      <c r="C623" s="38" t="s">
        <v>1100</v>
      </c>
      <c r="D623" s="61" t="s">
        <v>525</v>
      </c>
      <c r="E623" s="34">
        <v>51000</v>
      </c>
      <c r="F623">
        <v>8.5</v>
      </c>
      <c r="G623" t="s">
        <v>1047</v>
      </c>
    </row>
    <row r="624" spans="1:8" x14ac:dyDescent="0.2">
      <c r="A624" t="str">
        <f t="shared" si="9"/>
        <v>スタンザ９０ＴＶボード下台WO</v>
      </c>
      <c r="B624" t="s">
        <v>753</v>
      </c>
      <c r="C624" s="38" t="s">
        <v>1108</v>
      </c>
      <c r="D624" s="61" t="s">
        <v>525</v>
      </c>
      <c r="E624" s="34">
        <v>59000</v>
      </c>
      <c r="F624">
        <v>7.5</v>
      </c>
      <c r="G624" t="s">
        <v>1047</v>
      </c>
    </row>
    <row r="625" spans="1:7" x14ac:dyDescent="0.2">
      <c r="A625" t="str">
        <f t="shared" si="9"/>
        <v>スタンザ９０ＴＶチェスト下台WO</v>
      </c>
      <c r="B625" t="s">
        <v>753</v>
      </c>
      <c r="C625" s="38" t="s">
        <v>1115</v>
      </c>
      <c r="D625" s="61" t="s">
        <v>525</v>
      </c>
      <c r="E625" s="34">
        <v>53000</v>
      </c>
      <c r="F625">
        <v>7.5</v>
      </c>
      <c r="G625" t="s">
        <v>1047</v>
      </c>
    </row>
    <row r="626" spans="1:7" x14ac:dyDescent="0.2">
      <c r="A626" t="str">
        <f t="shared" si="9"/>
        <v>スタンザ６０ＴＶボード下台WO</v>
      </c>
      <c r="B626" t="s">
        <v>753</v>
      </c>
      <c r="C626" s="38" t="s">
        <v>1120</v>
      </c>
      <c r="D626" s="61" t="s">
        <v>525</v>
      </c>
      <c r="E626" s="34">
        <v>44000</v>
      </c>
      <c r="F626">
        <v>5</v>
      </c>
      <c r="G626" t="s">
        <v>1215</v>
      </c>
    </row>
    <row r="627" spans="1:7" x14ac:dyDescent="0.2">
      <c r="A627" t="str">
        <f t="shared" si="9"/>
        <v>スタンザ６０ＴＶチェスト下台WO</v>
      </c>
      <c r="B627" t="s">
        <v>753</v>
      </c>
      <c r="C627" s="38" t="s">
        <v>1124</v>
      </c>
      <c r="D627" s="61" t="s">
        <v>525</v>
      </c>
      <c r="E627" s="34">
        <v>38000</v>
      </c>
      <c r="F627">
        <v>5</v>
      </c>
      <c r="G627" t="s">
        <v>1215</v>
      </c>
    </row>
    <row r="628" spans="1:7" x14ac:dyDescent="0.2">
      <c r="A628" t="str">
        <f t="shared" si="9"/>
        <v>スタンザ６０オーダー上置きWO</v>
      </c>
      <c r="B628" t="s">
        <v>753</v>
      </c>
      <c r="C628" s="38" t="s">
        <v>1130</v>
      </c>
      <c r="D628" s="61" t="s">
        <v>525</v>
      </c>
      <c r="E628" s="107">
        <v>80000</v>
      </c>
    </row>
    <row r="629" spans="1:7" x14ac:dyDescent="0.2">
      <c r="A629" t="str">
        <f t="shared" si="9"/>
        <v>スタンザ９０オーダー上置きWO</v>
      </c>
      <c r="B629" t="s">
        <v>753</v>
      </c>
      <c r="C629" s="38" t="s">
        <v>1136</v>
      </c>
      <c r="D629" s="61" t="s">
        <v>525</v>
      </c>
      <c r="E629" s="107">
        <v>90000</v>
      </c>
    </row>
    <row r="630" spans="1:7" x14ac:dyDescent="0.2">
      <c r="A630" t="str">
        <f t="shared" si="9"/>
        <v>スタンザ１２０オーダー上置きWO</v>
      </c>
      <c r="B630" t="s">
        <v>753</v>
      </c>
      <c r="C630" s="38" t="s">
        <v>1142</v>
      </c>
      <c r="D630" s="61" t="s">
        <v>525</v>
      </c>
      <c r="E630" s="107">
        <v>110000</v>
      </c>
    </row>
    <row r="631" spans="1:7" x14ac:dyDescent="0.2">
      <c r="A631" t="str">
        <f t="shared" si="9"/>
        <v>スタンザ１５０オーダー上置きWO</v>
      </c>
      <c r="B631" t="s">
        <v>753</v>
      </c>
      <c r="C631" s="38" t="s">
        <v>1148</v>
      </c>
      <c r="D631" s="61" t="s">
        <v>525</v>
      </c>
      <c r="E631" s="107">
        <v>125000</v>
      </c>
    </row>
    <row r="632" spans="1:7" x14ac:dyDescent="0.2">
      <c r="A632" t="str">
        <f t="shared" si="9"/>
        <v>スタンザ１８０オーダー上置きWO</v>
      </c>
      <c r="B632" t="s">
        <v>753</v>
      </c>
      <c r="C632" s="38" t="s">
        <v>1154</v>
      </c>
      <c r="D632" s="61" t="s">
        <v>525</v>
      </c>
      <c r="E632" s="107">
        <v>150000</v>
      </c>
    </row>
    <row r="633" spans="1:7" x14ac:dyDescent="0.2">
      <c r="A633" t="str">
        <f t="shared" si="9"/>
        <v>スタンザ２１０オーダー上置きWO</v>
      </c>
      <c r="B633" t="s">
        <v>753</v>
      </c>
      <c r="C633" s="38" t="s">
        <v>1160</v>
      </c>
      <c r="D633" s="61" t="s">
        <v>525</v>
      </c>
      <c r="E633" s="107">
        <v>165000</v>
      </c>
    </row>
    <row r="634" spans="1:7" x14ac:dyDescent="0.2">
      <c r="A634" t="str">
        <f t="shared" si="9"/>
        <v>スタンザ２４０オーダー上置きWO</v>
      </c>
      <c r="B634" t="s">
        <v>753</v>
      </c>
      <c r="C634" s="38" t="s">
        <v>1166</v>
      </c>
      <c r="D634" s="61" t="s">
        <v>525</v>
      </c>
      <c r="E634" s="107">
        <v>190000</v>
      </c>
    </row>
    <row r="635" spans="1:7" x14ac:dyDescent="0.2">
      <c r="A635" t="str">
        <f t="shared" si="9"/>
        <v>スタンザ２７０オーダー上置きWO</v>
      </c>
      <c r="B635" t="s">
        <v>753</v>
      </c>
      <c r="C635" s="38" t="s">
        <v>1172</v>
      </c>
      <c r="D635" s="61" t="s">
        <v>525</v>
      </c>
      <c r="E635" s="107">
        <v>210000</v>
      </c>
    </row>
    <row r="636" spans="1:7" x14ac:dyDescent="0.2">
      <c r="A636" t="str">
        <f t="shared" si="9"/>
        <v>スタンザ３００オーダー上置きWO</v>
      </c>
      <c r="B636" t="s">
        <v>753</v>
      </c>
      <c r="C636" s="38" t="s">
        <v>1178</v>
      </c>
      <c r="D636" s="61" t="s">
        <v>525</v>
      </c>
      <c r="E636" s="107">
        <v>225000</v>
      </c>
    </row>
    <row r="637" spans="1:7" x14ac:dyDescent="0.2">
      <c r="A637" t="str">
        <f t="shared" si="9"/>
        <v>スタンザ３３０オーダー上置きWO</v>
      </c>
      <c r="B637" t="s">
        <v>753</v>
      </c>
      <c r="C637" s="38" t="s">
        <v>1182</v>
      </c>
      <c r="D637" s="61" t="s">
        <v>525</v>
      </c>
      <c r="E637" s="107">
        <v>240000</v>
      </c>
    </row>
    <row r="638" spans="1:7" x14ac:dyDescent="0.2">
      <c r="A638" t="str">
        <f t="shared" si="9"/>
        <v>スタンザ３６０オーダー上置きWO</v>
      </c>
      <c r="B638" t="s">
        <v>753</v>
      </c>
      <c r="C638" s="38" t="s">
        <v>1185</v>
      </c>
      <c r="D638" s="61" t="s">
        <v>525</v>
      </c>
      <c r="E638" s="107">
        <v>270000</v>
      </c>
    </row>
    <row r="639" spans="1:7" x14ac:dyDescent="0.2">
      <c r="A639" t="str">
        <f t="shared" si="9"/>
        <v>スタンザ梁対応６０オーダー上置きWO</v>
      </c>
      <c r="B639" t="s">
        <v>753</v>
      </c>
      <c r="C639" s="38" t="s">
        <v>1188</v>
      </c>
      <c r="D639" s="61" t="s">
        <v>525</v>
      </c>
      <c r="E639" s="107">
        <v>104000</v>
      </c>
    </row>
    <row r="640" spans="1:7" x14ac:dyDescent="0.2">
      <c r="A640" t="str">
        <f t="shared" si="9"/>
        <v>スタンザ梁対応９０オーダー上置きWO</v>
      </c>
      <c r="B640" t="s">
        <v>753</v>
      </c>
      <c r="C640" s="31" t="s">
        <v>1191</v>
      </c>
      <c r="D640" s="61" t="s">
        <v>525</v>
      </c>
      <c r="E640" s="107">
        <v>117000</v>
      </c>
    </row>
    <row r="641" spans="1:7" x14ac:dyDescent="0.2">
      <c r="A641" t="str">
        <f t="shared" si="9"/>
        <v>スタンザ梁対応１２０オーダー上置きWO</v>
      </c>
      <c r="B641" t="s">
        <v>753</v>
      </c>
      <c r="C641" s="38" t="s">
        <v>1194</v>
      </c>
      <c r="D641" s="61" t="s">
        <v>525</v>
      </c>
      <c r="E641" s="107">
        <v>143000</v>
      </c>
    </row>
    <row r="642" spans="1:7" x14ac:dyDescent="0.2">
      <c r="A642" t="str">
        <f t="shared" si="9"/>
        <v>スタンザ梁対応１５０オーダー上置きWO</v>
      </c>
      <c r="B642" t="s">
        <v>753</v>
      </c>
      <c r="C642" s="38" t="s">
        <v>1197</v>
      </c>
      <c r="D642" s="61" t="s">
        <v>525</v>
      </c>
      <c r="E642" s="107">
        <v>162000</v>
      </c>
    </row>
    <row r="643" spans="1:7" x14ac:dyDescent="0.2">
      <c r="A643" t="str">
        <f t="shared" si="9"/>
        <v>スタンザ梁対応１８０オーダー上置きWO</v>
      </c>
      <c r="B643" t="s">
        <v>753</v>
      </c>
      <c r="C643" s="38" t="s">
        <v>754</v>
      </c>
      <c r="D643" s="61" t="s">
        <v>525</v>
      </c>
      <c r="E643" s="107">
        <v>195000</v>
      </c>
    </row>
    <row r="644" spans="1:7" x14ac:dyDescent="0.2">
      <c r="A644" t="str">
        <f t="shared" si="9"/>
        <v>スタンザ梁対応２１０オーダー上置きWO</v>
      </c>
      <c r="B644" t="s">
        <v>753</v>
      </c>
      <c r="C644" s="38" t="s">
        <v>1206</v>
      </c>
      <c r="D644" s="61" t="s">
        <v>525</v>
      </c>
      <c r="E644" s="107">
        <v>214000</v>
      </c>
    </row>
    <row r="645" spans="1:7" x14ac:dyDescent="0.2">
      <c r="A645" t="str">
        <f t="shared" si="9"/>
        <v>スタンザ梁対応２４０オーダー上置きWO</v>
      </c>
      <c r="B645" t="s">
        <v>753</v>
      </c>
      <c r="C645" s="38" t="s">
        <v>1212</v>
      </c>
      <c r="D645" s="61" t="s">
        <v>525</v>
      </c>
      <c r="E645" s="107">
        <v>247000</v>
      </c>
    </row>
    <row r="646" spans="1:7" x14ac:dyDescent="0.2">
      <c r="A646" t="str">
        <f t="shared" si="9"/>
        <v>スタンザ梁対応２７０オーダー上置きWO</v>
      </c>
      <c r="B646" t="s">
        <v>753</v>
      </c>
      <c r="C646" s="38" t="s">
        <v>755</v>
      </c>
      <c r="D646" s="61" t="s">
        <v>525</v>
      </c>
      <c r="E646" s="107">
        <v>273000</v>
      </c>
    </row>
    <row r="647" spans="1:7" x14ac:dyDescent="0.2">
      <c r="A647" t="str">
        <f t="shared" si="9"/>
        <v>スタンザ梁対応３００オーダー上置きWO</v>
      </c>
      <c r="B647" t="s">
        <v>753</v>
      </c>
      <c r="C647" s="38" t="s">
        <v>1222</v>
      </c>
      <c r="D647" s="61" t="s">
        <v>525</v>
      </c>
      <c r="E647" s="107">
        <v>292000</v>
      </c>
    </row>
    <row r="648" spans="1:7" x14ac:dyDescent="0.2">
      <c r="A648" t="str">
        <f t="shared" si="9"/>
        <v>スタンザ梁対応３３０オーダー上置きWO</v>
      </c>
      <c r="B648" t="s">
        <v>753</v>
      </c>
      <c r="C648" s="38" t="s">
        <v>1227</v>
      </c>
      <c r="D648" s="61" t="s">
        <v>525</v>
      </c>
      <c r="E648" s="107">
        <v>312000</v>
      </c>
    </row>
    <row r="649" spans="1:7" x14ac:dyDescent="0.2">
      <c r="A649" t="str">
        <f t="shared" si="9"/>
        <v>スタンザ梁対応３６０オーダー上置きWO</v>
      </c>
      <c r="B649" t="s">
        <v>753</v>
      </c>
      <c r="C649" s="38" t="s">
        <v>1232</v>
      </c>
      <c r="D649" s="61" t="s">
        <v>525</v>
      </c>
      <c r="E649" s="107">
        <v>351000</v>
      </c>
    </row>
    <row r="650" spans="1:7" x14ac:dyDescent="0.2">
      <c r="A650" t="str">
        <f t="shared" ref="A650:A715" si="10">B650&amp;C650&amp;D650</f>
        <v>スタンザ６０壁板WO</v>
      </c>
      <c r="B650" t="s">
        <v>753</v>
      </c>
      <c r="C650" s="38" t="s">
        <v>1237</v>
      </c>
      <c r="D650" s="61" t="s">
        <v>525</v>
      </c>
      <c r="E650" s="107">
        <v>30000</v>
      </c>
      <c r="F650">
        <v>1.5</v>
      </c>
      <c r="G650" t="s">
        <v>1215</v>
      </c>
    </row>
    <row r="651" spans="1:7" x14ac:dyDescent="0.2">
      <c r="A651" t="str">
        <f t="shared" si="10"/>
        <v>スタンザ９０壁板WO</v>
      </c>
      <c r="B651" t="s">
        <v>753</v>
      </c>
      <c r="C651" s="38" t="s">
        <v>1241</v>
      </c>
      <c r="D651" s="61" t="s">
        <v>525</v>
      </c>
      <c r="E651" s="107">
        <v>43000</v>
      </c>
      <c r="F651">
        <v>2</v>
      </c>
      <c r="G651" t="s">
        <v>1047</v>
      </c>
    </row>
    <row r="652" spans="1:7" x14ac:dyDescent="0.2">
      <c r="A652" t="str">
        <f t="shared" si="10"/>
        <v>スタンザ６０ＴＶ壁板WO</v>
      </c>
      <c r="B652" t="s">
        <v>753</v>
      </c>
      <c r="C652" s="38" t="s">
        <v>1245</v>
      </c>
      <c r="D652" s="61" t="s">
        <v>525</v>
      </c>
      <c r="E652" s="107">
        <v>40000</v>
      </c>
      <c r="F652">
        <v>2</v>
      </c>
      <c r="G652" t="s">
        <v>1047</v>
      </c>
    </row>
    <row r="653" spans="1:7" x14ac:dyDescent="0.2">
      <c r="A653" t="str">
        <f t="shared" si="10"/>
        <v>スタンザ９０ＴＶ壁板WO</v>
      </c>
      <c r="B653" t="s">
        <v>753</v>
      </c>
      <c r="C653" s="38" t="s">
        <v>1248</v>
      </c>
      <c r="D653" s="61" t="s">
        <v>525</v>
      </c>
      <c r="E653" s="107">
        <v>55000</v>
      </c>
      <c r="F653">
        <v>3</v>
      </c>
      <c r="G653" t="s">
        <v>1054</v>
      </c>
    </row>
    <row r="654" spans="1:7" x14ac:dyDescent="0.2">
      <c r="A654" t="str">
        <f t="shared" si="10"/>
        <v>スタンザオーダーキャビネット（H238以下）WO</v>
      </c>
      <c r="B654" t="s">
        <v>1290</v>
      </c>
      <c r="C654" s="38" t="s">
        <v>953</v>
      </c>
      <c r="D654" s="61" t="s">
        <v>1291</v>
      </c>
      <c r="E654" s="107">
        <v>135000</v>
      </c>
    </row>
    <row r="655" spans="1:7" x14ac:dyDescent="0.2">
      <c r="A655" t="str">
        <f t="shared" si="10"/>
        <v>スタンザオーダーキャビネット（H239以上）WO</v>
      </c>
      <c r="B655" t="s">
        <v>1290</v>
      </c>
      <c r="C655" s="38" t="s">
        <v>954</v>
      </c>
      <c r="D655" s="61" t="s">
        <v>1291</v>
      </c>
      <c r="E655" s="107">
        <v>150000</v>
      </c>
    </row>
    <row r="656" spans="1:7" x14ac:dyDescent="0.2">
      <c r="A656" t="str">
        <f t="shared" si="10"/>
        <v>スタンザ下台用ミドルサイドパネルWO</v>
      </c>
      <c r="B656" t="s">
        <v>753</v>
      </c>
      <c r="C656" s="38" t="s">
        <v>1255</v>
      </c>
      <c r="D656" s="61" t="s">
        <v>525</v>
      </c>
      <c r="E656" s="34">
        <v>11000</v>
      </c>
      <c r="F656">
        <v>1</v>
      </c>
      <c r="G656" t="s">
        <v>1215</v>
      </c>
    </row>
    <row r="657" spans="1:7" x14ac:dyDescent="0.2">
      <c r="A657" t="str">
        <f t="shared" si="10"/>
        <v>スタンザ下台用ＴＶサイドパネルWO</v>
      </c>
      <c r="B657" t="s">
        <v>753</v>
      </c>
      <c r="C657" s="38" t="s">
        <v>1257</v>
      </c>
      <c r="D657" s="61" t="s">
        <v>525</v>
      </c>
      <c r="E657" s="34">
        <v>9000</v>
      </c>
      <c r="F657">
        <v>0.5</v>
      </c>
      <c r="G657" t="s">
        <v>1288</v>
      </c>
    </row>
    <row r="658" spans="1:7" x14ac:dyDescent="0.2">
      <c r="A658" t="str">
        <f t="shared" si="10"/>
        <v>スタンザ下台用目隠しサイドパネルWO</v>
      </c>
      <c r="B658" t="s">
        <v>753</v>
      </c>
      <c r="C658" s="38" t="s">
        <v>1259</v>
      </c>
      <c r="D658" s="61" t="s">
        <v>525</v>
      </c>
      <c r="E658" s="34">
        <v>8000</v>
      </c>
      <c r="F658">
        <v>0.5</v>
      </c>
      <c r="G658" t="s">
        <v>1288</v>
      </c>
    </row>
    <row r="659" spans="1:7" x14ac:dyDescent="0.2">
      <c r="A659" t="str">
        <f t="shared" si="10"/>
        <v>スタンザ６０天板WO</v>
      </c>
      <c r="B659" t="s">
        <v>753</v>
      </c>
      <c r="C659" s="39" t="s">
        <v>1262</v>
      </c>
      <c r="D659" s="61" t="s">
        <v>525</v>
      </c>
      <c r="E659" s="41">
        <v>23000</v>
      </c>
      <c r="F659">
        <v>0.5</v>
      </c>
      <c r="G659" t="s">
        <v>1288</v>
      </c>
    </row>
    <row r="660" spans="1:7" x14ac:dyDescent="0.2">
      <c r="A660" t="str">
        <f t="shared" si="10"/>
        <v>スタンザ９０天板WO</v>
      </c>
      <c r="B660" t="s">
        <v>753</v>
      </c>
      <c r="C660" s="42" t="s">
        <v>1151</v>
      </c>
      <c r="D660" s="61" t="s">
        <v>525</v>
      </c>
      <c r="E660" s="40">
        <v>26000</v>
      </c>
      <c r="F660">
        <v>1</v>
      </c>
      <c r="G660" t="s">
        <v>1215</v>
      </c>
    </row>
    <row r="661" spans="1:7" x14ac:dyDescent="0.2">
      <c r="A661" t="str">
        <f t="shared" si="10"/>
        <v>スタンザ１２０天板WO</v>
      </c>
      <c r="B661" t="s">
        <v>753</v>
      </c>
      <c r="C661" s="38" t="s">
        <v>1157</v>
      </c>
      <c r="D661" s="61" t="s">
        <v>525</v>
      </c>
      <c r="E661" s="34">
        <v>29000</v>
      </c>
      <c r="F661">
        <v>1</v>
      </c>
      <c r="G661" t="s">
        <v>1047</v>
      </c>
    </row>
    <row r="662" spans="1:7" x14ac:dyDescent="0.2">
      <c r="A662" t="str">
        <f t="shared" si="10"/>
        <v>スタンザ１５０天板WO</v>
      </c>
      <c r="B662" t="s">
        <v>753</v>
      </c>
      <c r="C662" s="38" t="s">
        <v>1164</v>
      </c>
      <c r="D662" s="61" t="s">
        <v>525</v>
      </c>
      <c r="E662" s="34">
        <v>32000</v>
      </c>
      <c r="F662">
        <v>1.5</v>
      </c>
      <c r="G662" t="s">
        <v>1047</v>
      </c>
    </row>
    <row r="663" spans="1:7" x14ac:dyDescent="0.2">
      <c r="A663" t="str">
        <f t="shared" si="10"/>
        <v>スタンザ１８０天板WO</v>
      </c>
      <c r="B663" t="s">
        <v>753</v>
      </c>
      <c r="C663" s="38" t="s">
        <v>1170</v>
      </c>
      <c r="D663" s="61" t="s">
        <v>525</v>
      </c>
      <c r="E663" s="34">
        <v>35000</v>
      </c>
      <c r="F663">
        <v>1.5</v>
      </c>
      <c r="G663" t="s">
        <v>1054</v>
      </c>
    </row>
    <row r="664" spans="1:7" x14ac:dyDescent="0.2">
      <c r="A664" t="str">
        <f t="shared" si="10"/>
        <v>スタンザ２１０天板WO</v>
      </c>
      <c r="B664" t="s">
        <v>753</v>
      </c>
      <c r="C664" s="38" t="s">
        <v>1176</v>
      </c>
      <c r="D664" s="61" t="s">
        <v>525</v>
      </c>
      <c r="E664" s="34">
        <v>42000</v>
      </c>
      <c r="F664">
        <v>2</v>
      </c>
      <c r="G664" t="s">
        <v>1072</v>
      </c>
    </row>
    <row r="665" spans="1:7" x14ac:dyDescent="0.2">
      <c r="A665" t="str">
        <f t="shared" si="10"/>
        <v>スタンザ２４０天板WO</v>
      </c>
      <c r="B665" t="s">
        <v>753</v>
      </c>
      <c r="C665" s="38" t="s">
        <v>1180</v>
      </c>
      <c r="D665" s="61" t="s">
        <v>525</v>
      </c>
      <c r="E665" s="34">
        <v>45000</v>
      </c>
      <c r="F665">
        <v>2</v>
      </c>
      <c r="G665" t="s">
        <v>1072</v>
      </c>
    </row>
    <row r="666" spans="1:7" x14ac:dyDescent="0.2">
      <c r="A666" t="str">
        <f t="shared" si="10"/>
        <v>スタンザ６０下台用天板WO</v>
      </c>
      <c r="B666" t="s">
        <v>753</v>
      </c>
      <c r="C666" s="38" t="s">
        <v>1269</v>
      </c>
      <c r="D666" s="61" t="s">
        <v>525</v>
      </c>
      <c r="E666" s="34">
        <v>23000</v>
      </c>
      <c r="F666">
        <v>0.5</v>
      </c>
      <c r="G666" t="s">
        <v>1288</v>
      </c>
    </row>
    <row r="667" spans="1:7" x14ac:dyDescent="0.2">
      <c r="A667" t="str">
        <f t="shared" si="10"/>
        <v>スタンザ９０下台用天板WO</v>
      </c>
      <c r="B667" t="s">
        <v>753</v>
      </c>
      <c r="C667" s="38" t="s">
        <v>1271</v>
      </c>
      <c r="D667" s="61" t="s">
        <v>525</v>
      </c>
      <c r="E667" s="34">
        <v>26000</v>
      </c>
      <c r="F667">
        <v>1</v>
      </c>
      <c r="G667" t="s">
        <v>1215</v>
      </c>
    </row>
    <row r="668" spans="1:7" x14ac:dyDescent="0.2">
      <c r="A668" t="str">
        <f t="shared" si="10"/>
        <v>スタンザ１２０下台用天板WO</v>
      </c>
      <c r="B668" t="s">
        <v>753</v>
      </c>
      <c r="C668" s="38" t="s">
        <v>1273</v>
      </c>
      <c r="D668" s="61" t="s">
        <v>525</v>
      </c>
      <c r="E668" s="34">
        <v>29000</v>
      </c>
      <c r="F668">
        <v>1</v>
      </c>
      <c r="G668" t="s">
        <v>1047</v>
      </c>
    </row>
    <row r="669" spans="1:7" x14ac:dyDescent="0.2">
      <c r="A669" t="str">
        <f t="shared" si="10"/>
        <v>スタンザ１５０下台用天板WO</v>
      </c>
      <c r="B669" t="s">
        <v>753</v>
      </c>
      <c r="C669" s="38" t="s">
        <v>1275</v>
      </c>
      <c r="D669" s="61" t="s">
        <v>525</v>
      </c>
      <c r="E669" s="34">
        <v>32000</v>
      </c>
      <c r="F669">
        <v>1.5</v>
      </c>
      <c r="G669" t="s">
        <v>1047</v>
      </c>
    </row>
    <row r="670" spans="1:7" x14ac:dyDescent="0.2">
      <c r="A670" t="str">
        <f t="shared" si="10"/>
        <v>スタンザ１８０下台用天板WO</v>
      </c>
      <c r="B670" t="s">
        <v>753</v>
      </c>
      <c r="C670" s="38" t="s">
        <v>1277</v>
      </c>
      <c r="D670" s="61" t="s">
        <v>525</v>
      </c>
      <c r="E670" s="34">
        <v>35000</v>
      </c>
      <c r="F670">
        <v>1.5</v>
      </c>
      <c r="G670" t="s">
        <v>1054</v>
      </c>
    </row>
    <row r="671" spans="1:7" x14ac:dyDescent="0.2">
      <c r="A671" t="str">
        <f t="shared" si="10"/>
        <v>スタンザ２１０下台用天板WO</v>
      </c>
      <c r="B671" t="s">
        <v>753</v>
      </c>
      <c r="C671" s="38" t="s">
        <v>1279</v>
      </c>
      <c r="D671" s="61" t="s">
        <v>525</v>
      </c>
      <c r="E671" s="34">
        <v>42000</v>
      </c>
      <c r="F671">
        <v>2</v>
      </c>
      <c r="G671" t="s">
        <v>1072</v>
      </c>
    </row>
    <row r="672" spans="1:7" x14ac:dyDescent="0.2">
      <c r="A672" t="str">
        <f t="shared" si="10"/>
        <v>スタンザ２４０下台用天板WO</v>
      </c>
      <c r="B672" t="s">
        <v>753</v>
      </c>
      <c r="C672" s="38" t="s">
        <v>1281</v>
      </c>
      <c r="D672" s="61" t="s">
        <v>525</v>
      </c>
      <c r="E672" s="34">
        <v>45000</v>
      </c>
      <c r="F672">
        <v>2</v>
      </c>
      <c r="G672" t="s">
        <v>1072</v>
      </c>
    </row>
    <row r="673" spans="1:7" x14ac:dyDescent="0.2">
      <c r="A673" t="str">
        <f t="shared" si="10"/>
        <v>スタンザ目隠しサイドパネルWO</v>
      </c>
      <c r="B673" t="s">
        <v>753</v>
      </c>
      <c r="C673" s="38" t="s">
        <v>1283</v>
      </c>
      <c r="D673" s="61" t="s">
        <v>525</v>
      </c>
      <c r="E673" s="34">
        <v>8000</v>
      </c>
      <c r="F673">
        <v>0.5</v>
      </c>
      <c r="G673" t="s">
        <v>1288</v>
      </c>
    </row>
    <row r="674" spans="1:7" x14ac:dyDescent="0.2">
      <c r="A674" t="str">
        <f t="shared" si="10"/>
        <v>スタンザオーダーサイドパネルWO</v>
      </c>
      <c r="B674" t="s">
        <v>753</v>
      </c>
      <c r="C674" s="38" t="s">
        <v>756</v>
      </c>
      <c r="D674" s="61" t="s">
        <v>525</v>
      </c>
      <c r="E674" s="34">
        <v>68000</v>
      </c>
    </row>
    <row r="675" spans="1:7" x14ac:dyDescent="0.2">
      <c r="A675" t="str">
        <f t="shared" si="10"/>
        <v>スタンザ６０キャビネット用スライド棚WO</v>
      </c>
      <c r="B675" t="s">
        <v>753</v>
      </c>
      <c r="C675" s="38" t="s">
        <v>1284</v>
      </c>
      <c r="D675" s="61" t="s">
        <v>525</v>
      </c>
      <c r="E675" s="34">
        <v>12000</v>
      </c>
      <c r="F675">
        <v>1</v>
      </c>
      <c r="G675" t="s">
        <v>1288</v>
      </c>
    </row>
    <row r="676" spans="1:7" x14ac:dyDescent="0.2">
      <c r="A676" t="str">
        <f t="shared" si="10"/>
        <v>スタンザ９０キャビネット用スライド棚WO</v>
      </c>
      <c r="B676" t="s">
        <v>753</v>
      </c>
      <c r="C676" s="38" t="s">
        <v>1285</v>
      </c>
      <c r="D676" s="61" t="s">
        <v>525</v>
      </c>
      <c r="E676" s="34">
        <v>14000</v>
      </c>
      <c r="F676">
        <v>1</v>
      </c>
      <c r="G676" t="s">
        <v>1215</v>
      </c>
    </row>
    <row r="677" spans="1:7" x14ac:dyDescent="0.2">
      <c r="A677" t="str">
        <f t="shared" si="10"/>
        <v>スタンザ５５置きミラーWO</v>
      </c>
      <c r="B677" t="s">
        <v>753</v>
      </c>
      <c r="C677" s="38" t="s">
        <v>1128</v>
      </c>
      <c r="D677" s="61" t="s">
        <v>525</v>
      </c>
      <c r="E677" s="34">
        <v>21000</v>
      </c>
      <c r="F677">
        <v>0.5</v>
      </c>
      <c r="G677" t="s">
        <v>1288</v>
      </c>
    </row>
    <row r="678" spans="1:7" x14ac:dyDescent="0.2">
      <c r="A678" t="str">
        <f t="shared" si="10"/>
        <v>スタンザ６０ラックWO</v>
      </c>
      <c r="B678" t="s">
        <v>753</v>
      </c>
      <c r="C678" s="38" t="s">
        <v>757</v>
      </c>
      <c r="D678" s="61" t="s">
        <v>525</v>
      </c>
      <c r="E678" s="34">
        <v>33000</v>
      </c>
      <c r="F678">
        <v>5</v>
      </c>
      <c r="G678" t="s">
        <v>1047</v>
      </c>
    </row>
    <row r="679" spans="1:7" x14ac:dyDescent="0.2">
      <c r="A679" t="str">
        <f t="shared" si="10"/>
        <v>スタンザ９０ラックWO</v>
      </c>
      <c r="B679" t="s">
        <v>753</v>
      </c>
      <c r="C679" s="45" t="s">
        <v>758</v>
      </c>
      <c r="D679" s="61" t="s">
        <v>525</v>
      </c>
      <c r="E679" s="36">
        <v>38000</v>
      </c>
      <c r="F679">
        <v>7.5</v>
      </c>
      <c r="G679" t="s">
        <v>1047</v>
      </c>
    </row>
    <row r="680" spans="1:7" x14ac:dyDescent="0.2">
      <c r="A680" t="str">
        <f t="shared" si="10"/>
        <v>スタンザ９０デスク下台WN</v>
      </c>
      <c r="B680" t="s">
        <v>753</v>
      </c>
      <c r="C680" s="38" t="s">
        <v>1060</v>
      </c>
      <c r="D680" s="61" t="s">
        <v>524</v>
      </c>
      <c r="E680" s="34">
        <v>41000</v>
      </c>
      <c r="F680">
        <v>12.5</v>
      </c>
      <c r="G680" t="s">
        <v>1054</v>
      </c>
    </row>
    <row r="681" spans="1:7" x14ac:dyDescent="0.2">
      <c r="A681" t="str">
        <f t="shared" si="10"/>
        <v>スタンザ９０チェスト下台WN</v>
      </c>
      <c r="B681" t="s">
        <v>753</v>
      </c>
      <c r="C681" s="38" t="s">
        <v>1068</v>
      </c>
      <c r="D681" s="61" t="s">
        <v>524</v>
      </c>
      <c r="E681" s="34">
        <v>82000</v>
      </c>
      <c r="F681">
        <v>12.5</v>
      </c>
      <c r="G681" t="s">
        <v>1054</v>
      </c>
    </row>
    <row r="682" spans="1:7" x14ac:dyDescent="0.2">
      <c r="A682" t="str">
        <f t="shared" si="10"/>
        <v>スタンザ９０キャビネット下台WN</v>
      </c>
      <c r="B682" t="s">
        <v>753</v>
      </c>
      <c r="C682" s="38" t="s">
        <v>1078</v>
      </c>
      <c r="D682" s="61" t="s">
        <v>524</v>
      </c>
      <c r="E682" s="34">
        <v>82000</v>
      </c>
      <c r="F682">
        <v>12.5</v>
      </c>
      <c r="G682" t="s">
        <v>1054</v>
      </c>
    </row>
    <row r="683" spans="1:7" x14ac:dyDescent="0.2">
      <c r="A683" t="str">
        <f t="shared" si="10"/>
        <v>スタンザ６０デスク下台WN</v>
      </c>
      <c r="B683" t="s">
        <v>753</v>
      </c>
      <c r="C683" s="38" t="s">
        <v>1085</v>
      </c>
      <c r="D683" s="61" t="s">
        <v>524</v>
      </c>
      <c r="E683" s="34">
        <v>36000</v>
      </c>
      <c r="F683">
        <v>8.5</v>
      </c>
      <c r="G683" t="s">
        <v>1047</v>
      </c>
    </row>
    <row r="684" spans="1:7" x14ac:dyDescent="0.2">
      <c r="A684" t="str">
        <f t="shared" si="10"/>
        <v>スタンザ６０チェスト下台WN</v>
      </c>
      <c r="B684" t="s">
        <v>753</v>
      </c>
      <c r="C684" s="38" t="s">
        <v>1092</v>
      </c>
      <c r="D684" s="61" t="s">
        <v>524</v>
      </c>
      <c r="E684" s="34">
        <v>59000</v>
      </c>
      <c r="F684">
        <v>8.5</v>
      </c>
      <c r="G684" t="s">
        <v>1047</v>
      </c>
    </row>
    <row r="685" spans="1:7" x14ac:dyDescent="0.2">
      <c r="A685" t="str">
        <f t="shared" si="10"/>
        <v>スタンザ６０キャビネット下台WN</v>
      </c>
      <c r="B685" t="s">
        <v>753</v>
      </c>
      <c r="C685" s="38" t="s">
        <v>1100</v>
      </c>
      <c r="D685" s="61" t="s">
        <v>524</v>
      </c>
      <c r="E685" s="34">
        <v>59000</v>
      </c>
      <c r="F685">
        <v>8.5</v>
      </c>
      <c r="G685" t="s">
        <v>1047</v>
      </c>
    </row>
    <row r="686" spans="1:7" x14ac:dyDescent="0.2">
      <c r="A686" t="str">
        <f t="shared" si="10"/>
        <v>スタンザ９０ＴＶボード下台WN</v>
      </c>
      <c r="B686" t="s">
        <v>753</v>
      </c>
      <c r="C686" s="38" t="s">
        <v>1108</v>
      </c>
      <c r="D686" s="61" t="s">
        <v>524</v>
      </c>
      <c r="E686" s="34">
        <v>65000</v>
      </c>
      <c r="F686">
        <v>7.5</v>
      </c>
      <c r="G686" t="s">
        <v>1047</v>
      </c>
    </row>
    <row r="687" spans="1:7" x14ac:dyDescent="0.2">
      <c r="A687" t="str">
        <f t="shared" si="10"/>
        <v>スタンザ９０ＴＶチェスト下台WN</v>
      </c>
      <c r="B687" t="s">
        <v>753</v>
      </c>
      <c r="C687" s="38" t="s">
        <v>1115</v>
      </c>
      <c r="D687" s="61" t="s">
        <v>524</v>
      </c>
      <c r="E687" s="34">
        <v>59000</v>
      </c>
      <c r="F687">
        <v>7.5</v>
      </c>
      <c r="G687" t="s">
        <v>1047</v>
      </c>
    </row>
    <row r="688" spans="1:7" x14ac:dyDescent="0.2">
      <c r="A688" t="str">
        <f t="shared" si="10"/>
        <v>スタンザ６０ＴＶボード下台WN</v>
      </c>
      <c r="B688" t="s">
        <v>753</v>
      </c>
      <c r="C688" s="38" t="s">
        <v>1120</v>
      </c>
      <c r="D688" s="61" t="s">
        <v>524</v>
      </c>
      <c r="E688" s="34">
        <v>49000</v>
      </c>
      <c r="F688">
        <v>5</v>
      </c>
      <c r="G688" t="s">
        <v>1215</v>
      </c>
    </row>
    <row r="689" spans="1:7" x14ac:dyDescent="0.2">
      <c r="A689" t="str">
        <f t="shared" si="10"/>
        <v>スタンザ６０ＴＶチェスト下台WN</v>
      </c>
      <c r="B689" t="s">
        <v>753</v>
      </c>
      <c r="C689" s="38" t="s">
        <v>1124</v>
      </c>
      <c r="D689" s="61" t="s">
        <v>524</v>
      </c>
      <c r="E689" s="34">
        <v>43000</v>
      </c>
      <c r="F689">
        <v>5</v>
      </c>
      <c r="G689" t="s">
        <v>1215</v>
      </c>
    </row>
    <row r="690" spans="1:7" x14ac:dyDescent="0.2">
      <c r="A690" t="str">
        <f t="shared" si="10"/>
        <v>スタンザ６０オーダー上置きWN</v>
      </c>
      <c r="B690" t="s">
        <v>753</v>
      </c>
      <c r="C690" s="38" t="s">
        <v>1130</v>
      </c>
      <c r="D690" s="61" t="s">
        <v>524</v>
      </c>
      <c r="E690" s="107">
        <v>80000</v>
      </c>
    </row>
    <row r="691" spans="1:7" x14ac:dyDescent="0.2">
      <c r="A691" t="str">
        <f t="shared" si="10"/>
        <v>スタンザ９０オーダー上置きWN</v>
      </c>
      <c r="B691" t="s">
        <v>753</v>
      </c>
      <c r="C691" s="38" t="s">
        <v>1136</v>
      </c>
      <c r="D691" s="61" t="s">
        <v>524</v>
      </c>
      <c r="E691" s="107">
        <v>90000</v>
      </c>
    </row>
    <row r="692" spans="1:7" x14ac:dyDescent="0.2">
      <c r="A692" t="str">
        <f t="shared" si="10"/>
        <v>スタンザ１２０オーダー上置きWN</v>
      </c>
      <c r="B692" t="s">
        <v>753</v>
      </c>
      <c r="C692" s="38" t="s">
        <v>1142</v>
      </c>
      <c r="D692" s="61" t="s">
        <v>524</v>
      </c>
      <c r="E692" s="107">
        <v>110000</v>
      </c>
    </row>
    <row r="693" spans="1:7" x14ac:dyDescent="0.2">
      <c r="A693" t="str">
        <f t="shared" si="10"/>
        <v>スタンザ１５０オーダー上置きWN</v>
      </c>
      <c r="B693" t="s">
        <v>753</v>
      </c>
      <c r="C693" s="38" t="s">
        <v>1148</v>
      </c>
      <c r="D693" s="61" t="s">
        <v>524</v>
      </c>
      <c r="E693" s="107">
        <v>125000</v>
      </c>
    </row>
    <row r="694" spans="1:7" x14ac:dyDescent="0.2">
      <c r="A694" t="str">
        <f t="shared" si="10"/>
        <v>スタンザ１８０オーダー上置きWN</v>
      </c>
      <c r="B694" t="s">
        <v>753</v>
      </c>
      <c r="C694" s="38" t="s">
        <v>1154</v>
      </c>
      <c r="D694" s="61" t="s">
        <v>524</v>
      </c>
      <c r="E694" s="107">
        <v>150000</v>
      </c>
    </row>
    <row r="695" spans="1:7" x14ac:dyDescent="0.2">
      <c r="A695" t="str">
        <f t="shared" si="10"/>
        <v>スタンザ２１０オーダー上置きWN</v>
      </c>
      <c r="B695" t="s">
        <v>753</v>
      </c>
      <c r="C695" s="38" t="s">
        <v>1160</v>
      </c>
      <c r="D695" s="61" t="s">
        <v>524</v>
      </c>
      <c r="E695" s="107">
        <v>165000</v>
      </c>
    </row>
    <row r="696" spans="1:7" x14ac:dyDescent="0.2">
      <c r="A696" t="str">
        <f t="shared" si="10"/>
        <v>スタンザ２４０オーダー上置きWN</v>
      </c>
      <c r="B696" t="s">
        <v>753</v>
      </c>
      <c r="C696" s="38" t="s">
        <v>1166</v>
      </c>
      <c r="D696" s="61" t="s">
        <v>524</v>
      </c>
      <c r="E696" s="107">
        <v>190000</v>
      </c>
    </row>
    <row r="697" spans="1:7" x14ac:dyDescent="0.2">
      <c r="A697" t="str">
        <f t="shared" si="10"/>
        <v>スタンザ２７０オーダー上置きWN</v>
      </c>
      <c r="B697" t="s">
        <v>753</v>
      </c>
      <c r="C697" s="38" t="s">
        <v>1172</v>
      </c>
      <c r="D697" s="61" t="s">
        <v>524</v>
      </c>
      <c r="E697" s="107">
        <v>210000</v>
      </c>
    </row>
    <row r="698" spans="1:7" x14ac:dyDescent="0.2">
      <c r="A698" t="str">
        <f t="shared" si="10"/>
        <v>スタンザ３００オーダー上置きWN</v>
      </c>
      <c r="B698" t="s">
        <v>753</v>
      </c>
      <c r="C698" s="38" t="s">
        <v>1178</v>
      </c>
      <c r="D698" s="61" t="s">
        <v>524</v>
      </c>
      <c r="E698" s="107">
        <v>225000</v>
      </c>
    </row>
    <row r="699" spans="1:7" x14ac:dyDescent="0.2">
      <c r="A699" t="str">
        <f t="shared" si="10"/>
        <v>スタンザ３３０オーダー上置きWN</v>
      </c>
      <c r="B699" t="s">
        <v>753</v>
      </c>
      <c r="C699" s="38" t="s">
        <v>1182</v>
      </c>
      <c r="D699" s="61" t="s">
        <v>524</v>
      </c>
      <c r="E699" s="107">
        <v>240000</v>
      </c>
    </row>
    <row r="700" spans="1:7" x14ac:dyDescent="0.2">
      <c r="A700" t="str">
        <f t="shared" si="10"/>
        <v>スタンザ３６０オーダー上置きWN</v>
      </c>
      <c r="B700" t="s">
        <v>753</v>
      </c>
      <c r="C700" s="38" t="s">
        <v>1185</v>
      </c>
      <c r="D700" s="61" t="s">
        <v>524</v>
      </c>
      <c r="E700" s="107">
        <v>270000</v>
      </c>
    </row>
    <row r="701" spans="1:7" x14ac:dyDescent="0.2">
      <c r="A701" t="str">
        <f t="shared" si="10"/>
        <v>スタンザ梁対応６０オーダー上置きWN</v>
      </c>
      <c r="B701" t="s">
        <v>753</v>
      </c>
      <c r="C701" s="38" t="s">
        <v>1188</v>
      </c>
      <c r="D701" s="61" t="s">
        <v>524</v>
      </c>
      <c r="E701" s="107">
        <v>104000</v>
      </c>
    </row>
    <row r="702" spans="1:7" x14ac:dyDescent="0.2">
      <c r="A702" t="str">
        <f t="shared" si="10"/>
        <v>スタンザ梁対応９０オーダー上置きWN</v>
      </c>
      <c r="B702" t="s">
        <v>753</v>
      </c>
      <c r="C702" s="31" t="s">
        <v>1191</v>
      </c>
      <c r="D702" s="61" t="s">
        <v>524</v>
      </c>
      <c r="E702" s="107">
        <v>117000</v>
      </c>
    </row>
    <row r="703" spans="1:7" x14ac:dyDescent="0.2">
      <c r="A703" t="str">
        <f t="shared" si="10"/>
        <v>スタンザ梁対応１２０オーダー上置きWN</v>
      </c>
      <c r="B703" t="s">
        <v>753</v>
      </c>
      <c r="C703" s="38" t="s">
        <v>1194</v>
      </c>
      <c r="D703" s="61" t="s">
        <v>524</v>
      </c>
      <c r="E703" s="107">
        <v>143000</v>
      </c>
    </row>
    <row r="704" spans="1:7" x14ac:dyDescent="0.2">
      <c r="A704" t="str">
        <f t="shared" si="10"/>
        <v>スタンザ梁対応１５０オーダー上置きWN</v>
      </c>
      <c r="B704" t="s">
        <v>753</v>
      </c>
      <c r="C704" s="38" t="s">
        <v>1197</v>
      </c>
      <c r="D704" s="61" t="s">
        <v>524</v>
      </c>
      <c r="E704" s="107">
        <v>162000</v>
      </c>
    </row>
    <row r="705" spans="1:7" x14ac:dyDescent="0.2">
      <c r="A705" t="str">
        <f t="shared" si="10"/>
        <v>スタンザ梁対応１８０オーダー上置きWN</v>
      </c>
      <c r="B705" t="s">
        <v>753</v>
      </c>
      <c r="C705" s="38" t="s">
        <v>754</v>
      </c>
      <c r="D705" s="61" t="s">
        <v>524</v>
      </c>
      <c r="E705" s="107">
        <v>195000</v>
      </c>
    </row>
    <row r="706" spans="1:7" x14ac:dyDescent="0.2">
      <c r="A706" t="str">
        <f t="shared" si="10"/>
        <v>スタンザ梁対応２１０オーダー上置きWN</v>
      </c>
      <c r="B706" t="s">
        <v>753</v>
      </c>
      <c r="C706" s="38" t="s">
        <v>1206</v>
      </c>
      <c r="D706" s="61" t="s">
        <v>524</v>
      </c>
      <c r="E706" s="107">
        <v>214000</v>
      </c>
    </row>
    <row r="707" spans="1:7" x14ac:dyDescent="0.2">
      <c r="A707" t="str">
        <f t="shared" si="10"/>
        <v>スタンザ梁対応２４０オーダー上置きWN</v>
      </c>
      <c r="B707" t="s">
        <v>753</v>
      </c>
      <c r="C707" s="38" t="s">
        <v>1212</v>
      </c>
      <c r="D707" s="61" t="s">
        <v>524</v>
      </c>
      <c r="E707" s="107">
        <v>247000</v>
      </c>
    </row>
    <row r="708" spans="1:7" x14ac:dyDescent="0.2">
      <c r="A708" t="str">
        <f t="shared" si="10"/>
        <v>スタンザ梁対応２７０オーダー上置きWN</v>
      </c>
      <c r="B708" t="s">
        <v>753</v>
      </c>
      <c r="C708" s="38" t="s">
        <v>755</v>
      </c>
      <c r="D708" s="61" t="s">
        <v>524</v>
      </c>
      <c r="E708" s="107">
        <v>273000</v>
      </c>
    </row>
    <row r="709" spans="1:7" x14ac:dyDescent="0.2">
      <c r="A709" t="str">
        <f t="shared" si="10"/>
        <v>スタンザ梁対応３００オーダー上置きWN</v>
      </c>
      <c r="B709" t="s">
        <v>753</v>
      </c>
      <c r="C709" s="38" t="s">
        <v>1222</v>
      </c>
      <c r="D709" s="61" t="s">
        <v>524</v>
      </c>
      <c r="E709" s="107">
        <v>292000</v>
      </c>
    </row>
    <row r="710" spans="1:7" x14ac:dyDescent="0.2">
      <c r="A710" t="str">
        <f t="shared" si="10"/>
        <v>スタンザ梁対応３３０オーダー上置きWN</v>
      </c>
      <c r="B710" t="s">
        <v>753</v>
      </c>
      <c r="C710" s="38" t="s">
        <v>1227</v>
      </c>
      <c r="D710" s="61" t="s">
        <v>524</v>
      </c>
      <c r="E710" s="107">
        <v>312000</v>
      </c>
    </row>
    <row r="711" spans="1:7" x14ac:dyDescent="0.2">
      <c r="A711" t="str">
        <f t="shared" si="10"/>
        <v>スタンザ梁対応３６０オーダー上置きWN</v>
      </c>
      <c r="B711" t="s">
        <v>753</v>
      </c>
      <c r="C711" s="38" t="s">
        <v>1232</v>
      </c>
      <c r="D711" s="61" t="s">
        <v>524</v>
      </c>
      <c r="E711" s="107">
        <v>351000</v>
      </c>
    </row>
    <row r="712" spans="1:7" x14ac:dyDescent="0.2">
      <c r="A712" t="str">
        <f t="shared" si="10"/>
        <v>スタンザ６０壁板WN</v>
      </c>
      <c r="B712" t="s">
        <v>753</v>
      </c>
      <c r="C712" s="38" t="s">
        <v>1237</v>
      </c>
      <c r="D712" s="61" t="s">
        <v>524</v>
      </c>
      <c r="E712" s="107">
        <v>30000</v>
      </c>
      <c r="F712">
        <v>1.5</v>
      </c>
      <c r="G712" t="s">
        <v>1215</v>
      </c>
    </row>
    <row r="713" spans="1:7" x14ac:dyDescent="0.2">
      <c r="A713" t="str">
        <f t="shared" si="10"/>
        <v>スタンザ９０壁板WN</v>
      </c>
      <c r="B713" t="s">
        <v>753</v>
      </c>
      <c r="C713" s="38" t="s">
        <v>1241</v>
      </c>
      <c r="D713" s="61" t="s">
        <v>524</v>
      </c>
      <c r="E713" s="107">
        <v>43000</v>
      </c>
      <c r="F713">
        <v>2</v>
      </c>
      <c r="G713" t="s">
        <v>1047</v>
      </c>
    </row>
    <row r="714" spans="1:7" x14ac:dyDescent="0.2">
      <c r="A714" t="str">
        <f t="shared" si="10"/>
        <v>スタンザ６０ＴＶ壁板WN</v>
      </c>
      <c r="B714" t="s">
        <v>753</v>
      </c>
      <c r="C714" s="38" t="s">
        <v>1245</v>
      </c>
      <c r="D714" s="61" t="s">
        <v>524</v>
      </c>
      <c r="E714" s="107">
        <v>40000</v>
      </c>
      <c r="F714">
        <v>2</v>
      </c>
      <c r="G714" t="s">
        <v>1047</v>
      </c>
    </row>
    <row r="715" spans="1:7" x14ac:dyDescent="0.2">
      <c r="A715" t="str">
        <f t="shared" si="10"/>
        <v>スタンザ９０ＴＶ壁板WN</v>
      </c>
      <c r="B715" t="s">
        <v>753</v>
      </c>
      <c r="C715" s="38" t="s">
        <v>1248</v>
      </c>
      <c r="D715" s="61" t="s">
        <v>524</v>
      </c>
      <c r="E715" s="107">
        <v>55000</v>
      </c>
      <c r="F715">
        <v>3</v>
      </c>
      <c r="G715" t="s">
        <v>1054</v>
      </c>
    </row>
    <row r="716" spans="1:7" x14ac:dyDescent="0.2">
      <c r="A716" t="str">
        <f t="shared" ref="A716:A781" si="11">B716&amp;C716&amp;D716</f>
        <v>スタンザオーダーキャビネット（H238以下）WN</v>
      </c>
      <c r="B716" t="s">
        <v>1290</v>
      </c>
      <c r="C716" s="38" t="s">
        <v>953</v>
      </c>
      <c r="D716" s="61" t="s">
        <v>1292</v>
      </c>
      <c r="E716" s="107">
        <v>140000</v>
      </c>
    </row>
    <row r="717" spans="1:7" x14ac:dyDescent="0.2">
      <c r="A717" t="str">
        <f t="shared" si="11"/>
        <v>スタンザオーダーキャビネット（H239以上）WN</v>
      </c>
      <c r="B717" t="s">
        <v>1290</v>
      </c>
      <c r="C717" s="38" t="s">
        <v>954</v>
      </c>
      <c r="D717" s="61" t="s">
        <v>1292</v>
      </c>
      <c r="E717" s="107">
        <v>155000</v>
      </c>
    </row>
    <row r="718" spans="1:7" x14ac:dyDescent="0.2">
      <c r="A718" t="str">
        <f t="shared" si="11"/>
        <v>スタンザ下台用ミドルサイドパネルWN</v>
      </c>
      <c r="B718" t="s">
        <v>753</v>
      </c>
      <c r="C718" s="38" t="s">
        <v>1255</v>
      </c>
      <c r="D718" s="61" t="s">
        <v>524</v>
      </c>
      <c r="E718" s="34">
        <v>12000</v>
      </c>
      <c r="F718">
        <v>1</v>
      </c>
      <c r="G718" t="s">
        <v>1215</v>
      </c>
    </row>
    <row r="719" spans="1:7" x14ac:dyDescent="0.2">
      <c r="A719" t="str">
        <f t="shared" si="11"/>
        <v>スタンザ下台用ＴＶサイドパネルWN</v>
      </c>
      <c r="B719" t="s">
        <v>753</v>
      </c>
      <c r="C719" s="38" t="s">
        <v>1257</v>
      </c>
      <c r="D719" s="61" t="s">
        <v>524</v>
      </c>
      <c r="E719" s="34">
        <v>10000</v>
      </c>
      <c r="F719">
        <v>0.5</v>
      </c>
      <c r="G719" t="s">
        <v>1288</v>
      </c>
    </row>
    <row r="720" spans="1:7" x14ac:dyDescent="0.2">
      <c r="A720" t="str">
        <f t="shared" si="11"/>
        <v>スタンザ下台用目隠しサイドパネルWN</v>
      </c>
      <c r="B720" t="s">
        <v>753</v>
      </c>
      <c r="C720" s="38" t="s">
        <v>1259</v>
      </c>
      <c r="D720" s="61" t="s">
        <v>524</v>
      </c>
      <c r="E720" s="34">
        <v>9000</v>
      </c>
      <c r="F720">
        <v>0.5</v>
      </c>
      <c r="G720" t="s">
        <v>1288</v>
      </c>
    </row>
    <row r="721" spans="1:7" x14ac:dyDescent="0.2">
      <c r="A721" t="str">
        <f t="shared" si="11"/>
        <v>スタンザ６０天板WN</v>
      </c>
      <c r="B721" t="s">
        <v>753</v>
      </c>
      <c r="C721" s="39" t="s">
        <v>1262</v>
      </c>
      <c r="D721" s="61" t="s">
        <v>524</v>
      </c>
      <c r="E721" s="34">
        <v>25000</v>
      </c>
      <c r="F721">
        <v>0.5</v>
      </c>
      <c r="G721" t="s">
        <v>1288</v>
      </c>
    </row>
    <row r="722" spans="1:7" x14ac:dyDescent="0.2">
      <c r="A722" t="str">
        <f t="shared" si="11"/>
        <v>スタンザ９０天板WN</v>
      </c>
      <c r="B722" t="s">
        <v>753</v>
      </c>
      <c r="C722" s="42" t="s">
        <v>1151</v>
      </c>
      <c r="D722" s="61" t="s">
        <v>524</v>
      </c>
      <c r="E722" s="34">
        <v>28000</v>
      </c>
      <c r="F722">
        <v>1</v>
      </c>
      <c r="G722" t="s">
        <v>1215</v>
      </c>
    </row>
    <row r="723" spans="1:7" x14ac:dyDescent="0.2">
      <c r="A723" t="str">
        <f t="shared" si="11"/>
        <v>スタンザ１２０天板WN</v>
      </c>
      <c r="B723" t="s">
        <v>753</v>
      </c>
      <c r="C723" s="38" t="s">
        <v>1157</v>
      </c>
      <c r="D723" s="61" t="s">
        <v>524</v>
      </c>
      <c r="E723" s="34">
        <v>31000</v>
      </c>
      <c r="F723">
        <v>1</v>
      </c>
      <c r="G723" t="s">
        <v>1047</v>
      </c>
    </row>
    <row r="724" spans="1:7" x14ac:dyDescent="0.2">
      <c r="A724" t="str">
        <f t="shared" si="11"/>
        <v>スタンザ１５０天板WN</v>
      </c>
      <c r="B724" t="s">
        <v>753</v>
      </c>
      <c r="C724" s="38" t="s">
        <v>1164</v>
      </c>
      <c r="D724" s="61" t="s">
        <v>524</v>
      </c>
      <c r="E724" s="34">
        <v>34000</v>
      </c>
      <c r="F724">
        <v>1.5</v>
      </c>
      <c r="G724" t="s">
        <v>1047</v>
      </c>
    </row>
    <row r="725" spans="1:7" x14ac:dyDescent="0.2">
      <c r="A725" t="str">
        <f t="shared" si="11"/>
        <v>スタンザ１８０天板WN</v>
      </c>
      <c r="B725" t="s">
        <v>753</v>
      </c>
      <c r="C725" s="38" t="s">
        <v>1170</v>
      </c>
      <c r="D725" s="61" t="s">
        <v>524</v>
      </c>
      <c r="E725" s="34">
        <v>37000</v>
      </c>
      <c r="F725">
        <v>1.5</v>
      </c>
      <c r="G725" t="s">
        <v>1054</v>
      </c>
    </row>
    <row r="726" spans="1:7" x14ac:dyDescent="0.2">
      <c r="A726" t="str">
        <f t="shared" si="11"/>
        <v>スタンザ２１０天板WN</v>
      </c>
      <c r="B726" t="s">
        <v>753</v>
      </c>
      <c r="C726" s="38" t="s">
        <v>1176</v>
      </c>
      <c r="D726" s="61" t="s">
        <v>524</v>
      </c>
      <c r="E726" s="34">
        <v>44000</v>
      </c>
      <c r="F726">
        <v>2</v>
      </c>
      <c r="G726" t="s">
        <v>1072</v>
      </c>
    </row>
    <row r="727" spans="1:7" x14ac:dyDescent="0.2">
      <c r="A727" t="str">
        <f t="shared" si="11"/>
        <v>スタンザ２４０天板WN</v>
      </c>
      <c r="B727" t="s">
        <v>753</v>
      </c>
      <c r="C727" s="38" t="s">
        <v>1180</v>
      </c>
      <c r="D727" s="61" t="s">
        <v>524</v>
      </c>
      <c r="E727" s="34">
        <v>47000</v>
      </c>
      <c r="F727">
        <v>2</v>
      </c>
      <c r="G727" t="s">
        <v>1072</v>
      </c>
    </row>
    <row r="728" spans="1:7" x14ac:dyDescent="0.2">
      <c r="A728" t="str">
        <f t="shared" si="11"/>
        <v>スタンザ６０下台用天板WN</v>
      </c>
      <c r="B728" t="s">
        <v>753</v>
      </c>
      <c r="C728" s="38" t="s">
        <v>1269</v>
      </c>
      <c r="D728" s="61" t="s">
        <v>524</v>
      </c>
      <c r="E728" s="34">
        <v>25000</v>
      </c>
      <c r="F728">
        <v>0.5</v>
      </c>
      <c r="G728" t="s">
        <v>1288</v>
      </c>
    </row>
    <row r="729" spans="1:7" x14ac:dyDescent="0.2">
      <c r="A729" t="str">
        <f t="shared" si="11"/>
        <v>スタンザ９０下台用天板WN</v>
      </c>
      <c r="B729" t="s">
        <v>753</v>
      </c>
      <c r="C729" s="38" t="s">
        <v>1271</v>
      </c>
      <c r="D729" s="61" t="s">
        <v>524</v>
      </c>
      <c r="E729" s="34">
        <v>28000</v>
      </c>
      <c r="F729">
        <v>1</v>
      </c>
      <c r="G729" t="s">
        <v>1215</v>
      </c>
    </row>
    <row r="730" spans="1:7" x14ac:dyDescent="0.2">
      <c r="A730" t="str">
        <f t="shared" si="11"/>
        <v>スタンザ１２０下台用天板WN</v>
      </c>
      <c r="B730" t="s">
        <v>753</v>
      </c>
      <c r="C730" s="38" t="s">
        <v>1273</v>
      </c>
      <c r="D730" s="61" t="s">
        <v>524</v>
      </c>
      <c r="E730" s="34">
        <v>31000</v>
      </c>
      <c r="F730">
        <v>1</v>
      </c>
      <c r="G730" t="s">
        <v>1047</v>
      </c>
    </row>
    <row r="731" spans="1:7" x14ac:dyDescent="0.2">
      <c r="A731" t="str">
        <f t="shared" si="11"/>
        <v>スタンザ１５０下台用天板WN</v>
      </c>
      <c r="B731" t="s">
        <v>753</v>
      </c>
      <c r="C731" s="38" t="s">
        <v>1275</v>
      </c>
      <c r="D731" s="61" t="s">
        <v>524</v>
      </c>
      <c r="E731" s="34">
        <v>34000</v>
      </c>
      <c r="F731">
        <v>1.5</v>
      </c>
      <c r="G731" t="s">
        <v>1047</v>
      </c>
    </row>
    <row r="732" spans="1:7" x14ac:dyDescent="0.2">
      <c r="A732" t="str">
        <f t="shared" si="11"/>
        <v>スタンザ１８０下台用天板WN</v>
      </c>
      <c r="B732" t="s">
        <v>753</v>
      </c>
      <c r="C732" s="38" t="s">
        <v>1277</v>
      </c>
      <c r="D732" s="61" t="s">
        <v>524</v>
      </c>
      <c r="E732" s="34">
        <v>37000</v>
      </c>
      <c r="F732">
        <v>1.5</v>
      </c>
      <c r="G732" t="s">
        <v>1054</v>
      </c>
    </row>
    <row r="733" spans="1:7" x14ac:dyDescent="0.2">
      <c r="A733" t="str">
        <f t="shared" si="11"/>
        <v>スタンザ２１０下台用天板WN</v>
      </c>
      <c r="B733" t="s">
        <v>753</v>
      </c>
      <c r="C733" s="38" t="s">
        <v>1279</v>
      </c>
      <c r="D733" s="61" t="s">
        <v>524</v>
      </c>
      <c r="E733" s="34">
        <v>44000</v>
      </c>
      <c r="F733">
        <v>2</v>
      </c>
      <c r="G733" t="s">
        <v>1072</v>
      </c>
    </row>
    <row r="734" spans="1:7" x14ac:dyDescent="0.2">
      <c r="A734" t="str">
        <f t="shared" si="11"/>
        <v>スタンザ２４０下台用天板WN</v>
      </c>
      <c r="B734" t="s">
        <v>753</v>
      </c>
      <c r="C734" s="38" t="s">
        <v>1281</v>
      </c>
      <c r="D734" s="61" t="s">
        <v>524</v>
      </c>
      <c r="E734" s="34">
        <v>47000</v>
      </c>
      <c r="F734">
        <v>2</v>
      </c>
      <c r="G734" t="s">
        <v>1072</v>
      </c>
    </row>
    <row r="735" spans="1:7" x14ac:dyDescent="0.2">
      <c r="A735" t="str">
        <f t="shared" si="11"/>
        <v>スタンザ目隠しサイドパネルWN</v>
      </c>
      <c r="B735" t="s">
        <v>753</v>
      </c>
      <c r="C735" s="38" t="s">
        <v>1283</v>
      </c>
      <c r="D735" s="61" t="s">
        <v>524</v>
      </c>
      <c r="E735" s="34">
        <v>9000</v>
      </c>
      <c r="F735">
        <v>0.5</v>
      </c>
      <c r="G735" t="s">
        <v>1288</v>
      </c>
    </row>
    <row r="736" spans="1:7" x14ac:dyDescent="0.2">
      <c r="A736" t="str">
        <f t="shared" si="11"/>
        <v>スタンザオーダーサイドパネルWN</v>
      </c>
      <c r="B736" t="s">
        <v>753</v>
      </c>
      <c r="C736" s="38" t="s">
        <v>756</v>
      </c>
      <c r="D736" s="61" t="s">
        <v>524</v>
      </c>
      <c r="E736" s="34">
        <v>76000</v>
      </c>
    </row>
    <row r="737" spans="1:7" x14ac:dyDescent="0.2">
      <c r="A737" t="str">
        <f t="shared" si="11"/>
        <v>スタンザ６０キャビネット用スライド棚WN</v>
      </c>
      <c r="B737" t="s">
        <v>753</v>
      </c>
      <c r="C737" s="38" t="s">
        <v>1284</v>
      </c>
      <c r="D737" s="61" t="s">
        <v>524</v>
      </c>
      <c r="E737" s="34">
        <v>13000</v>
      </c>
      <c r="F737">
        <v>1</v>
      </c>
      <c r="G737" t="s">
        <v>1288</v>
      </c>
    </row>
    <row r="738" spans="1:7" x14ac:dyDescent="0.2">
      <c r="A738" t="str">
        <f t="shared" si="11"/>
        <v>スタンザ９０キャビネット用スライド棚WN</v>
      </c>
      <c r="B738" t="s">
        <v>753</v>
      </c>
      <c r="C738" s="38" t="s">
        <v>1285</v>
      </c>
      <c r="D738" s="61" t="s">
        <v>524</v>
      </c>
      <c r="E738" s="34">
        <v>15000</v>
      </c>
      <c r="F738">
        <v>1</v>
      </c>
      <c r="G738" t="s">
        <v>1215</v>
      </c>
    </row>
    <row r="739" spans="1:7" x14ac:dyDescent="0.2">
      <c r="A739" t="str">
        <f t="shared" si="11"/>
        <v>スタンザ５５置きミラーWN</v>
      </c>
      <c r="B739" t="s">
        <v>753</v>
      </c>
      <c r="C739" s="38" t="s">
        <v>1128</v>
      </c>
      <c r="D739" s="61" t="s">
        <v>524</v>
      </c>
      <c r="E739" s="41">
        <v>22000</v>
      </c>
      <c r="F739">
        <v>0.5</v>
      </c>
      <c r="G739" t="s">
        <v>1288</v>
      </c>
    </row>
    <row r="740" spans="1:7" x14ac:dyDescent="0.2">
      <c r="A740" t="str">
        <f t="shared" si="11"/>
        <v>スタンザ６０ラックWN</v>
      </c>
      <c r="B740" t="s">
        <v>753</v>
      </c>
      <c r="C740" s="38" t="s">
        <v>757</v>
      </c>
      <c r="D740" s="61" t="s">
        <v>524</v>
      </c>
      <c r="E740" s="40">
        <v>37000</v>
      </c>
      <c r="F740">
        <v>5</v>
      </c>
      <c r="G740" t="s">
        <v>1047</v>
      </c>
    </row>
    <row r="741" spans="1:7" x14ac:dyDescent="0.2">
      <c r="A741" t="str">
        <f t="shared" si="11"/>
        <v>スタンザ９０ラックWN</v>
      </c>
      <c r="B741" t="s">
        <v>753</v>
      </c>
      <c r="C741" s="45" t="s">
        <v>758</v>
      </c>
      <c r="D741" s="61" t="s">
        <v>524</v>
      </c>
      <c r="E741" s="41">
        <v>42000</v>
      </c>
      <c r="F741">
        <v>7.5</v>
      </c>
      <c r="G741" t="s">
        <v>1047</v>
      </c>
    </row>
    <row r="742" spans="1:7" x14ac:dyDescent="0.2">
      <c r="A742" t="str">
        <f t="shared" si="11"/>
        <v>ガレ４１本棚WO</v>
      </c>
      <c r="B742" t="s">
        <v>759</v>
      </c>
      <c r="C742" s="38" t="s">
        <v>1057</v>
      </c>
      <c r="D742" s="61" t="s">
        <v>525</v>
      </c>
      <c r="E742" s="34">
        <v>78000</v>
      </c>
      <c r="F742">
        <v>14</v>
      </c>
      <c r="G742" t="s">
        <v>1072</v>
      </c>
    </row>
    <row r="743" spans="1:7" x14ac:dyDescent="0.2">
      <c r="A743" t="str">
        <f t="shared" si="11"/>
        <v>ガレ４１本棚右加工WO</v>
      </c>
      <c r="B743" t="s">
        <v>759</v>
      </c>
      <c r="C743" s="38" t="s">
        <v>1065</v>
      </c>
      <c r="D743" s="61" t="s">
        <v>525</v>
      </c>
      <c r="E743" s="34">
        <v>78000</v>
      </c>
      <c r="F743">
        <v>14</v>
      </c>
      <c r="G743" t="s">
        <v>1072</v>
      </c>
    </row>
    <row r="744" spans="1:7" x14ac:dyDescent="0.2">
      <c r="A744" t="str">
        <f t="shared" si="11"/>
        <v>ガレ４１本棚左加工WO</v>
      </c>
      <c r="B744" t="s">
        <v>759</v>
      </c>
      <c r="C744" s="38" t="s">
        <v>1075</v>
      </c>
      <c r="D744" s="61" t="s">
        <v>525</v>
      </c>
      <c r="E744" s="34">
        <v>78000</v>
      </c>
      <c r="F744">
        <v>14</v>
      </c>
      <c r="G744" t="s">
        <v>1072</v>
      </c>
    </row>
    <row r="745" spans="1:7" x14ac:dyDescent="0.2">
      <c r="A745" t="str">
        <f t="shared" si="11"/>
        <v>ガレ４１本棚左右加工WO</v>
      </c>
      <c r="B745" t="s">
        <v>759</v>
      </c>
      <c r="C745" s="38" t="s">
        <v>1084</v>
      </c>
      <c r="D745" s="61" t="s">
        <v>525</v>
      </c>
      <c r="E745" s="34">
        <v>78000</v>
      </c>
      <c r="F745">
        <v>14</v>
      </c>
      <c r="G745" t="s">
        <v>1072</v>
      </c>
    </row>
    <row r="746" spans="1:7" x14ac:dyDescent="0.2">
      <c r="A746" t="str">
        <f t="shared" si="11"/>
        <v>ガレ６５本棚WO</v>
      </c>
      <c r="B746" t="s">
        <v>759</v>
      </c>
      <c r="C746" s="38" t="s">
        <v>1091</v>
      </c>
      <c r="D746" s="61" t="s">
        <v>525</v>
      </c>
      <c r="E746" s="34">
        <v>89000</v>
      </c>
      <c r="F746">
        <v>21</v>
      </c>
      <c r="G746" t="s">
        <v>1127</v>
      </c>
    </row>
    <row r="747" spans="1:7" x14ac:dyDescent="0.2">
      <c r="A747" t="str">
        <f t="shared" si="11"/>
        <v>ガレ６５本棚右加工WO</v>
      </c>
      <c r="B747" t="s">
        <v>759</v>
      </c>
      <c r="C747" s="38" t="s">
        <v>1099</v>
      </c>
      <c r="D747" s="61" t="s">
        <v>525</v>
      </c>
      <c r="E747" s="34">
        <v>89000</v>
      </c>
      <c r="F747">
        <v>21</v>
      </c>
      <c r="G747" t="s">
        <v>1127</v>
      </c>
    </row>
    <row r="748" spans="1:7" x14ac:dyDescent="0.2">
      <c r="A748" t="str">
        <f t="shared" si="11"/>
        <v>ガレ６５本棚左加工WO</v>
      </c>
      <c r="B748" t="s">
        <v>759</v>
      </c>
      <c r="C748" s="38" t="s">
        <v>1107</v>
      </c>
      <c r="D748" s="61" t="s">
        <v>525</v>
      </c>
      <c r="E748" s="34">
        <v>89000</v>
      </c>
      <c r="F748">
        <v>21</v>
      </c>
      <c r="G748" t="s">
        <v>1127</v>
      </c>
    </row>
    <row r="749" spans="1:7" x14ac:dyDescent="0.2">
      <c r="A749" t="str">
        <f t="shared" si="11"/>
        <v>ガレ６５本棚左右加工WO</v>
      </c>
      <c r="B749" t="s">
        <v>759</v>
      </c>
      <c r="C749" s="38" t="s">
        <v>1114</v>
      </c>
      <c r="D749" s="61" t="s">
        <v>525</v>
      </c>
      <c r="E749" s="34">
        <v>89000</v>
      </c>
      <c r="F749">
        <v>21</v>
      </c>
      <c r="G749" t="s">
        <v>1127</v>
      </c>
    </row>
    <row r="750" spans="1:7" x14ac:dyDescent="0.2">
      <c r="A750" t="str">
        <f t="shared" si="11"/>
        <v>ガレ３右エンドパネルWO</v>
      </c>
      <c r="B750" t="s">
        <v>759</v>
      </c>
      <c r="C750" s="38" t="s">
        <v>760</v>
      </c>
      <c r="D750" s="61" t="s">
        <v>525</v>
      </c>
      <c r="E750" s="34">
        <v>26000</v>
      </c>
      <c r="F750">
        <v>2</v>
      </c>
      <c r="G750" t="s">
        <v>1054</v>
      </c>
    </row>
    <row r="751" spans="1:7" x14ac:dyDescent="0.2">
      <c r="A751" t="str">
        <f t="shared" si="11"/>
        <v>ガレ３左エンドパネルWO</v>
      </c>
      <c r="B751" t="s">
        <v>759</v>
      </c>
      <c r="C751" s="38" t="s">
        <v>761</v>
      </c>
      <c r="D751" s="61" t="s">
        <v>525</v>
      </c>
      <c r="E751" s="34">
        <v>26000</v>
      </c>
      <c r="F751">
        <v>2</v>
      </c>
      <c r="G751" t="s">
        <v>1054</v>
      </c>
    </row>
    <row r="752" spans="1:7" x14ac:dyDescent="0.2">
      <c r="A752" t="str">
        <f t="shared" si="11"/>
        <v>ガレ３エンドパネル左右加工WO</v>
      </c>
      <c r="B752" t="s">
        <v>759</v>
      </c>
      <c r="C752" s="38" t="s">
        <v>762</v>
      </c>
      <c r="D752" s="61" t="s">
        <v>525</v>
      </c>
      <c r="E752" s="34">
        <v>26000</v>
      </c>
      <c r="F752">
        <v>2</v>
      </c>
      <c r="G752" t="s">
        <v>1054</v>
      </c>
    </row>
    <row r="753" spans="1:7" x14ac:dyDescent="0.2">
      <c r="A753" t="str">
        <f t="shared" si="11"/>
        <v>ガレ３５本棚パーツWO</v>
      </c>
      <c r="B753" t="s">
        <v>759</v>
      </c>
      <c r="C753" s="38" t="s">
        <v>1135</v>
      </c>
      <c r="D753" s="61" t="s">
        <v>525</v>
      </c>
      <c r="E753" s="34">
        <v>39000</v>
      </c>
      <c r="F753">
        <v>1.5</v>
      </c>
      <c r="G753" t="s">
        <v>1288</v>
      </c>
    </row>
    <row r="754" spans="1:7" x14ac:dyDescent="0.2">
      <c r="A754" t="str">
        <f t="shared" si="11"/>
        <v>ガレ５９本棚パーツWO</v>
      </c>
      <c r="B754" t="s">
        <v>759</v>
      </c>
      <c r="C754" s="38" t="s">
        <v>1141</v>
      </c>
      <c r="D754" s="61" t="s">
        <v>525</v>
      </c>
      <c r="E754" s="34">
        <v>50000</v>
      </c>
      <c r="F754">
        <v>2</v>
      </c>
      <c r="G754" t="s">
        <v>1215</v>
      </c>
    </row>
    <row r="755" spans="1:7" x14ac:dyDescent="0.2">
      <c r="A755" t="str">
        <f t="shared" si="11"/>
        <v>ガレ５９デスクパーツ引き出しWO</v>
      </c>
      <c r="B755" t="s">
        <v>759</v>
      </c>
      <c r="C755" s="38" t="s">
        <v>1147</v>
      </c>
      <c r="D755" s="61" t="s">
        <v>525</v>
      </c>
      <c r="E755" s="34">
        <v>44000</v>
      </c>
      <c r="F755">
        <v>2.5</v>
      </c>
      <c r="G755" t="s">
        <v>1215</v>
      </c>
    </row>
    <row r="756" spans="1:7" x14ac:dyDescent="0.2">
      <c r="A756" t="str">
        <f t="shared" si="11"/>
        <v>ガレ８９デスクパーツ引き出しWO</v>
      </c>
      <c r="B756" t="s">
        <v>759</v>
      </c>
      <c r="C756" s="31" t="s">
        <v>1153</v>
      </c>
      <c r="D756" s="61" t="s">
        <v>525</v>
      </c>
      <c r="E756" s="52">
        <v>50000</v>
      </c>
      <c r="F756">
        <v>3</v>
      </c>
      <c r="G756" t="s">
        <v>1215</v>
      </c>
    </row>
    <row r="757" spans="1:7" x14ac:dyDescent="0.2">
      <c r="A757" t="str">
        <f t="shared" si="11"/>
        <v>ガレ８９学習デスクパーツWO</v>
      </c>
      <c r="B757" t="s">
        <v>759</v>
      </c>
      <c r="C757" s="31" t="s">
        <v>1159</v>
      </c>
      <c r="D757" s="61" t="s">
        <v>525</v>
      </c>
      <c r="E757" s="35">
        <v>55000</v>
      </c>
      <c r="F757">
        <v>4</v>
      </c>
      <c r="G757" t="s">
        <v>1047</v>
      </c>
    </row>
    <row r="758" spans="1:7" x14ac:dyDescent="0.2">
      <c r="A758" t="str">
        <f t="shared" si="11"/>
        <v>ガレ４１本棚WN</v>
      </c>
      <c r="B758" t="s">
        <v>759</v>
      </c>
      <c r="C758" s="38" t="s">
        <v>1057</v>
      </c>
      <c r="D758" s="61" t="s">
        <v>524</v>
      </c>
      <c r="E758" s="35">
        <v>85000</v>
      </c>
      <c r="F758">
        <v>14</v>
      </c>
      <c r="G758" t="s">
        <v>1072</v>
      </c>
    </row>
    <row r="759" spans="1:7" x14ac:dyDescent="0.2">
      <c r="A759" t="str">
        <f t="shared" si="11"/>
        <v>ガレ４１本棚右加工WN</v>
      </c>
      <c r="B759" t="s">
        <v>759</v>
      </c>
      <c r="C759" s="38" t="s">
        <v>1065</v>
      </c>
      <c r="D759" s="61" t="s">
        <v>524</v>
      </c>
      <c r="E759" s="35">
        <v>85000</v>
      </c>
      <c r="F759">
        <v>14</v>
      </c>
      <c r="G759" t="s">
        <v>1072</v>
      </c>
    </row>
    <row r="760" spans="1:7" x14ac:dyDescent="0.2">
      <c r="A760" t="str">
        <f t="shared" si="11"/>
        <v>ガレ４１本棚左加工WN</v>
      </c>
      <c r="B760" t="s">
        <v>759</v>
      </c>
      <c r="C760" s="38" t="s">
        <v>1075</v>
      </c>
      <c r="D760" s="61" t="s">
        <v>524</v>
      </c>
      <c r="E760" s="35">
        <v>85000</v>
      </c>
      <c r="F760">
        <v>14</v>
      </c>
      <c r="G760" t="s">
        <v>1072</v>
      </c>
    </row>
    <row r="761" spans="1:7" x14ac:dyDescent="0.2">
      <c r="A761" t="str">
        <f t="shared" si="11"/>
        <v>ガレ４１本棚左右加工WN</v>
      </c>
      <c r="B761" t="s">
        <v>759</v>
      </c>
      <c r="C761" s="38" t="s">
        <v>1084</v>
      </c>
      <c r="D761" s="61" t="s">
        <v>524</v>
      </c>
      <c r="E761" s="35">
        <v>85000</v>
      </c>
      <c r="F761">
        <v>14</v>
      </c>
      <c r="G761" t="s">
        <v>1072</v>
      </c>
    </row>
    <row r="762" spans="1:7" x14ac:dyDescent="0.2">
      <c r="A762" t="str">
        <f t="shared" si="11"/>
        <v>ガレ６５本棚WN</v>
      </c>
      <c r="B762" t="s">
        <v>759</v>
      </c>
      <c r="C762" s="38" t="s">
        <v>1091</v>
      </c>
      <c r="D762" s="61" t="s">
        <v>524</v>
      </c>
      <c r="E762" s="34">
        <v>97000</v>
      </c>
      <c r="F762">
        <v>21</v>
      </c>
      <c r="G762" t="s">
        <v>1127</v>
      </c>
    </row>
    <row r="763" spans="1:7" x14ac:dyDescent="0.2">
      <c r="A763" t="str">
        <f t="shared" si="11"/>
        <v>ガレ６５本棚右加工WN</v>
      </c>
      <c r="B763" t="s">
        <v>759</v>
      </c>
      <c r="C763" s="38" t="s">
        <v>1099</v>
      </c>
      <c r="D763" s="61" t="s">
        <v>524</v>
      </c>
      <c r="E763" s="34">
        <v>97000</v>
      </c>
      <c r="F763">
        <v>21</v>
      </c>
      <c r="G763" t="s">
        <v>1127</v>
      </c>
    </row>
    <row r="764" spans="1:7" x14ac:dyDescent="0.2">
      <c r="A764" t="str">
        <f t="shared" si="11"/>
        <v>ガレ６５本棚左加工WN</v>
      </c>
      <c r="B764" t="s">
        <v>759</v>
      </c>
      <c r="C764" s="38" t="s">
        <v>1107</v>
      </c>
      <c r="D764" s="61" t="s">
        <v>524</v>
      </c>
      <c r="E764" s="34">
        <v>97000</v>
      </c>
      <c r="F764">
        <v>21</v>
      </c>
      <c r="G764" t="s">
        <v>1127</v>
      </c>
    </row>
    <row r="765" spans="1:7" x14ac:dyDescent="0.2">
      <c r="A765" t="str">
        <f t="shared" si="11"/>
        <v>ガレ６５本棚左右加工WN</v>
      </c>
      <c r="B765" t="s">
        <v>759</v>
      </c>
      <c r="C765" s="38" t="s">
        <v>1114</v>
      </c>
      <c r="D765" s="61" t="s">
        <v>524</v>
      </c>
      <c r="E765" s="34">
        <v>97000</v>
      </c>
      <c r="F765">
        <v>21</v>
      </c>
      <c r="G765" t="s">
        <v>1127</v>
      </c>
    </row>
    <row r="766" spans="1:7" x14ac:dyDescent="0.2">
      <c r="A766" t="str">
        <f t="shared" si="11"/>
        <v>ガレ３右エンドパネルWN</v>
      </c>
      <c r="B766" t="s">
        <v>759</v>
      </c>
      <c r="C766" s="38" t="s">
        <v>760</v>
      </c>
      <c r="D766" s="61" t="s">
        <v>524</v>
      </c>
      <c r="E766" s="34">
        <v>28000</v>
      </c>
      <c r="F766">
        <v>2</v>
      </c>
      <c r="G766" t="s">
        <v>1054</v>
      </c>
    </row>
    <row r="767" spans="1:7" x14ac:dyDescent="0.2">
      <c r="A767" t="str">
        <f t="shared" si="11"/>
        <v>ガレ３左エンドパネルWN</v>
      </c>
      <c r="B767" t="s">
        <v>759</v>
      </c>
      <c r="C767" s="38" t="s">
        <v>761</v>
      </c>
      <c r="D767" s="61" t="s">
        <v>524</v>
      </c>
      <c r="E767" s="34">
        <v>28000</v>
      </c>
      <c r="F767">
        <v>2</v>
      </c>
      <c r="G767" t="s">
        <v>1054</v>
      </c>
    </row>
    <row r="768" spans="1:7" x14ac:dyDescent="0.2">
      <c r="A768" t="str">
        <f t="shared" si="11"/>
        <v>ガレ３エンドパネル左右加工WN</v>
      </c>
      <c r="B768" t="s">
        <v>759</v>
      </c>
      <c r="C768" s="38" t="s">
        <v>762</v>
      </c>
      <c r="D768" s="61" t="s">
        <v>524</v>
      </c>
      <c r="E768" s="34">
        <v>28000</v>
      </c>
      <c r="F768">
        <v>2</v>
      </c>
      <c r="G768" t="s">
        <v>1054</v>
      </c>
    </row>
    <row r="769" spans="1:7" x14ac:dyDescent="0.2">
      <c r="A769" t="str">
        <f t="shared" si="11"/>
        <v>ガレ３５本棚パーツWN</v>
      </c>
      <c r="B769" t="s">
        <v>759</v>
      </c>
      <c r="C769" s="38" t="s">
        <v>1135</v>
      </c>
      <c r="D769" s="61" t="s">
        <v>524</v>
      </c>
      <c r="E769" s="34">
        <v>43000</v>
      </c>
      <c r="F769">
        <v>1.5</v>
      </c>
      <c r="G769" t="s">
        <v>1288</v>
      </c>
    </row>
    <row r="770" spans="1:7" x14ac:dyDescent="0.2">
      <c r="A770" t="str">
        <f t="shared" si="11"/>
        <v>ガレ５９本棚パーツWN</v>
      </c>
      <c r="B770" t="s">
        <v>759</v>
      </c>
      <c r="C770" s="38" t="s">
        <v>1141</v>
      </c>
      <c r="D770" s="61" t="s">
        <v>524</v>
      </c>
      <c r="E770" s="34">
        <v>54000</v>
      </c>
      <c r="F770">
        <v>2</v>
      </c>
      <c r="G770" t="s">
        <v>1215</v>
      </c>
    </row>
    <row r="771" spans="1:7" x14ac:dyDescent="0.2">
      <c r="A771" t="str">
        <f t="shared" si="11"/>
        <v>ガレ５９デスクパーツ引き出しWN</v>
      </c>
      <c r="B771" t="s">
        <v>759</v>
      </c>
      <c r="C771" s="38" t="s">
        <v>1147</v>
      </c>
      <c r="D771" s="61" t="s">
        <v>524</v>
      </c>
      <c r="E771" s="34">
        <v>47000</v>
      </c>
      <c r="F771">
        <v>2.5</v>
      </c>
      <c r="G771" t="s">
        <v>1215</v>
      </c>
    </row>
    <row r="772" spans="1:7" x14ac:dyDescent="0.2">
      <c r="A772" t="str">
        <f t="shared" si="11"/>
        <v>ガレ８９デスクパーツ引き出しWN</v>
      </c>
      <c r="B772" t="s">
        <v>759</v>
      </c>
      <c r="C772" s="31" t="s">
        <v>1153</v>
      </c>
      <c r="D772" s="61" t="s">
        <v>524</v>
      </c>
      <c r="E772" s="34">
        <v>54000</v>
      </c>
      <c r="F772">
        <v>3</v>
      </c>
      <c r="G772" t="s">
        <v>1215</v>
      </c>
    </row>
    <row r="773" spans="1:7" x14ac:dyDescent="0.2">
      <c r="A773" t="str">
        <f t="shared" si="11"/>
        <v>ガレ８９学習デスクパーツWN</v>
      </c>
      <c r="B773" t="s">
        <v>759</v>
      </c>
      <c r="C773" s="31" t="s">
        <v>1159</v>
      </c>
      <c r="D773" s="61" t="s">
        <v>524</v>
      </c>
      <c r="E773" s="41">
        <v>61000</v>
      </c>
      <c r="F773">
        <v>4</v>
      </c>
      <c r="G773" t="s">
        <v>1047</v>
      </c>
    </row>
    <row r="774" spans="1:7" x14ac:dyDescent="0.2">
      <c r="A774" t="str">
        <f t="shared" si="11"/>
        <v>ヴィネ９０下台WO</v>
      </c>
      <c r="B774" t="s">
        <v>763</v>
      </c>
      <c r="C774" s="38" t="s">
        <v>1056</v>
      </c>
      <c r="D774" s="61" t="s">
        <v>525</v>
      </c>
      <c r="E774" s="34">
        <v>80000</v>
      </c>
      <c r="F774">
        <v>13.5</v>
      </c>
      <c r="G774" t="s">
        <v>1054</v>
      </c>
    </row>
    <row r="775" spans="1:7" x14ac:dyDescent="0.2">
      <c r="A775" t="str">
        <f t="shared" si="11"/>
        <v>ヴィネ１２０下台WO</v>
      </c>
      <c r="B775" t="s">
        <v>763</v>
      </c>
      <c r="C775" s="38" t="s">
        <v>1064</v>
      </c>
      <c r="D775" s="61" t="s">
        <v>525</v>
      </c>
      <c r="E775" s="34">
        <v>95000</v>
      </c>
      <c r="F775">
        <v>17.5</v>
      </c>
      <c r="G775" t="s">
        <v>1072</v>
      </c>
    </row>
    <row r="776" spans="1:7" x14ac:dyDescent="0.2">
      <c r="A776" t="str">
        <f t="shared" si="11"/>
        <v>ヴィネ１５０下台WO</v>
      </c>
      <c r="B776" t="s">
        <v>763</v>
      </c>
      <c r="C776" s="38" t="s">
        <v>1074</v>
      </c>
      <c r="D776" s="61" t="s">
        <v>525</v>
      </c>
      <c r="E776" s="34">
        <v>120000</v>
      </c>
      <c r="F776">
        <v>21.5</v>
      </c>
      <c r="G776" t="s">
        <v>1072</v>
      </c>
    </row>
    <row r="777" spans="1:7" x14ac:dyDescent="0.2">
      <c r="A777" t="str">
        <f t="shared" si="11"/>
        <v>ヴィネ１８０下台WO</v>
      </c>
      <c r="B777" t="s">
        <v>763</v>
      </c>
      <c r="C777" s="38" t="s">
        <v>1083</v>
      </c>
      <c r="D777" s="61" t="s">
        <v>525</v>
      </c>
      <c r="E777" s="34">
        <v>135000</v>
      </c>
      <c r="F777">
        <v>26</v>
      </c>
      <c r="G777" t="s">
        <v>1127</v>
      </c>
    </row>
    <row r="778" spans="1:7" x14ac:dyDescent="0.2">
      <c r="A778" t="str">
        <f t="shared" si="11"/>
        <v>ヴィネ９０カウンター天板WO</v>
      </c>
      <c r="B778" t="s">
        <v>763</v>
      </c>
      <c r="C778" s="38" t="s">
        <v>1090</v>
      </c>
      <c r="D778" s="61" t="s">
        <v>525</v>
      </c>
      <c r="E778" s="34">
        <v>22000</v>
      </c>
      <c r="F778">
        <v>1</v>
      </c>
      <c r="G778" t="s">
        <v>1215</v>
      </c>
    </row>
    <row r="779" spans="1:7" x14ac:dyDescent="0.2">
      <c r="A779" t="str">
        <f t="shared" si="11"/>
        <v>ヴィネ１２０カウンター天板WO</v>
      </c>
      <c r="B779" t="s">
        <v>763</v>
      </c>
      <c r="C779" s="38" t="s">
        <v>1098</v>
      </c>
      <c r="D779" s="61" t="s">
        <v>525</v>
      </c>
      <c r="E779" s="34">
        <v>25000</v>
      </c>
      <c r="F779">
        <v>1.5</v>
      </c>
      <c r="G779" t="s">
        <v>1047</v>
      </c>
    </row>
    <row r="780" spans="1:7" x14ac:dyDescent="0.2">
      <c r="A780" t="str">
        <f t="shared" si="11"/>
        <v>ヴィネ１５０カウンター天板WO</v>
      </c>
      <c r="B780" t="s">
        <v>763</v>
      </c>
      <c r="C780" s="38" t="s">
        <v>1106</v>
      </c>
      <c r="D780" s="61" t="s">
        <v>525</v>
      </c>
      <c r="E780" s="34">
        <v>28000</v>
      </c>
      <c r="F780">
        <v>1.5</v>
      </c>
      <c r="G780" t="s">
        <v>1054</v>
      </c>
    </row>
    <row r="781" spans="1:7" x14ac:dyDescent="0.2">
      <c r="A781" t="str">
        <f t="shared" si="11"/>
        <v>ヴィネ１８０カウンター天板WO</v>
      </c>
      <c r="B781" t="s">
        <v>763</v>
      </c>
      <c r="C781" s="38" t="s">
        <v>1113</v>
      </c>
      <c r="D781" s="61" t="s">
        <v>525</v>
      </c>
      <c r="E781" s="34">
        <v>32000</v>
      </c>
      <c r="F781">
        <v>2</v>
      </c>
      <c r="G781" t="s">
        <v>1054</v>
      </c>
    </row>
    <row r="782" spans="1:7" x14ac:dyDescent="0.2">
      <c r="A782" t="str">
        <f t="shared" ref="A782:A845" si="12">B782&amp;C782&amp;D782</f>
        <v>ヴィネ９０カウンター天板 メラミンCWO</v>
      </c>
      <c r="B782" t="s">
        <v>763</v>
      </c>
      <c r="C782" s="38" t="s">
        <v>1119</v>
      </c>
      <c r="D782" s="61" t="s">
        <v>525</v>
      </c>
      <c r="E782" s="34">
        <v>30000</v>
      </c>
      <c r="F782">
        <v>1</v>
      </c>
      <c r="G782" t="s">
        <v>1215</v>
      </c>
    </row>
    <row r="783" spans="1:7" x14ac:dyDescent="0.2">
      <c r="A783" t="str">
        <f t="shared" si="12"/>
        <v>ヴィネ１２０カウンター天板 メラミンCWO</v>
      </c>
      <c r="B783" t="s">
        <v>763</v>
      </c>
      <c r="C783" s="38" t="s">
        <v>1123</v>
      </c>
      <c r="D783" s="61" t="s">
        <v>525</v>
      </c>
      <c r="E783" s="34">
        <v>34000</v>
      </c>
      <c r="F783">
        <v>1.5</v>
      </c>
      <c r="G783" t="s">
        <v>1047</v>
      </c>
    </row>
    <row r="784" spans="1:7" x14ac:dyDescent="0.2">
      <c r="A784" t="str">
        <f t="shared" si="12"/>
        <v>ヴィネ１５０カウンター天板 メラミンCWO</v>
      </c>
      <c r="B784" t="s">
        <v>763</v>
      </c>
      <c r="C784" s="38" t="s">
        <v>1129</v>
      </c>
      <c r="D784" s="61" t="s">
        <v>525</v>
      </c>
      <c r="E784" s="34">
        <v>39000</v>
      </c>
      <c r="F784">
        <v>1.5</v>
      </c>
      <c r="G784" t="s">
        <v>1054</v>
      </c>
    </row>
    <row r="785" spans="1:7" x14ac:dyDescent="0.2">
      <c r="A785" t="str">
        <f t="shared" si="12"/>
        <v>ヴィネ１８０カウンター天板 メラミンCWO</v>
      </c>
      <c r="B785" t="s">
        <v>763</v>
      </c>
      <c r="C785" s="38" t="s">
        <v>1134</v>
      </c>
      <c r="D785" s="61" t="s">
        <v>525</v>
      </c>
      <c r="E785" s="34">
        <v>44000</v>
      </c>
      <c r="F785">
        <v>2</v>
      </c>
      <c r="G785" t="s">
        <v>1054</v>
      </c>
    </row>
    <row r="786" spans="1:7" x14ac:dyDescent="0.2">
      <c r="A786" t="str">
        <f t="shared" si="12"/>
        <v>ヴィネ９０ノーマル天板WO</v>
      </c>
      <c r="B786" t="s">
        <v>763</v>
      </c>
      <c r="C786" s="38" t="s">
        <v>1140</v>
      </c>
      <c r="D786" s="61" t="s">
        <v>525</v>
      </c>
      <c r="E786" s="50">
        <v>32000</v>
      </c>
      <c r="F786">
        <v>0.3</v>
      </c>
      <c r="G786" t="s">
        <v>1215</v>
      </c>
    </row>
    <row r="787" spans="1:7" x14ac:dyDescent="0.2">
      <c r="A787" t="str">
        <f t="shared" si="12"/>
        <v>ヴィネ１２０ノーマル天板WO</v>
      </c>
      <c r="B787" t="s">
        <v>763</v>
      </c>
      <c r="C787" s="38" t="s">
        <v>1146</v>
      </c>
      <c r="D787" s="61" t="s">
        <v>525</v>
      </c>
      <c r="E787" s="50">
        <v>35000</v>
      </c>
      <c r="F787">
        <v>0.4</v>
      </c>
      <c r="G787" t="s">
        <v>1047</v>
      </c>
    </row>
    <row r="788" spans="1:7" x14ac:dyDescent="0.2">
      <c r="A788" t="str">
        <f t="shared" si="12"/>
        <v>ヴィネ１５０ノーマル天板WO</v>
      </c>
      <c r="B788" t="s">
        <v>763</v>
      </c>
      <c r="C788" s="38" t="s">
        <v>1152</v>
      </c>
      <c r="D788" s="61" t="s">
        <v>525</v>
      </c>
      <c r="E788" s="50">
        <v>38000</v>
      </c>
      <c r="F788">
        <v>0.5</v>
      </c>
      <c r="G788" t="s">
        <v>1047</v>
      </c>
    </row>
    <row r="789" spans="1:7" x14ac:dyDescent="0.2">
      <c r="A789" t="str">
        <f t="shared" si="12"/>
        <v>ヴィネ１８０ノーマル天板WO</v>
      </c>
      <c r="B789" t="s">
        <v>763</v>
      </c>
      <c r="C789" s="38" t="s">
        <v>1158</v>
      </c>
      <c r="D789" s="61" t="s">
        <v>525</v>
      </c>
      <c r="E789" s="50">
        <v>42000</v>
      </c>
      <c r="F789">
        <v>0.6</v>
      </c>
      <c r="G789" t="s">
        <v>1054</v>
      </c>
    </row>
    <row r="790" spans="1:7" x14ac:dyDescent="0.2">
      <c r="A790" t="str">
        <f t="shared" si="12"/>
        <v>ヴィネ９０ノーマル天板 メラミンCWO</v>
      </c>
      <c r="B790" t="s">
        <v>763</v>
      </c>
      <c r="C790" s="38" t="s">
        <v>1165</v>
      </c>
      <c r="D790" s="61" t="s">
        <v>525</v>
      </c>
      <c r="E790" s="50">
        <v>40000</v>
      </c>
      <c r="F790">
        <v>0.3</v>
      </c>
      <c r="G790" t="s">
        <v>1215</v>
      </c>
    </row>
    <row r="791" spans="1:7" x14ac:dyDescent="0.2">
      <c r="A791" t="str">
        <f t="shared" si="12"/>
        <v>ヴィネ１２０ノーマル天板 メラミンCWO</v>
      </c>
      <c r="B791" t="s">
        <v>763</v>
      </c>
      <c r="C791" s="38" t="s">
        <v>1171</v>
      </c>
      <c r="D791" s="61" t="s">
        <v>525</v>
      </c>
      <c r="E791" s="50">
        <v>44000</v>
      </c>
      <c r="F791">
        <v>0.4</v>
      </c>
      <c r="G791" t="s">
        <v>1047</v>
      </c>
    </row>
    <row r="792" spans="1:7" x14ac:dyDescent="0.2">
      <c r="A792" t="str">
        <f t="shared" si="12"/>
        <v>ヴィネ１５０ノーマル天板 メラミンCWO</v>
      </c>
      <c r="B792" t="s">
        <v>763</v>
      </c>
      <c r="C792" s="38" t="s">
        <v>1177</v>
      </c>
      <c r="D792" s="61" t="s">
        <v>525</v>
      </c>
      <c r="E792" s="50">
        <v>49000</v>
      </c>
      <c r="F792">
        <v>0.5</v>
      </c>
      <c r="G792" t="s">
        <v>1047</v>
      </c>
    </row>
    <row r="793" spans="1:7" x14ac:dyDescent="0.2">
      <c r="A793" t="str">
        <f t="shared" si="12"/>
        <v>ヴィネ１８０ノーマル天板 メラミンCWO</v>
      </c>
      <c r="B793" t="s">
        <v>763</v>
      </c>
      <c r="C793" s="38" t="s">
        <v>1181</v>
      </c>
      <c r="D793" s="61" t="s">
        <v>525</v>
      </c>
      <c r="E793" s="50">
        <v>54000</v>
      </c>
      <c r="F793">
        <v>0.6</v>
      </c>
      <c r="G793" t="s">
        <v>1054</v>
      </c>
    </row>
    <row r="794" spans="1:7" x14ac:dyDescent="0.2">
      <c r="A794" t="str">
        <f t="shared" si="12"/>
        <v>ヴィネ９０ノーマル天板 無垢WO</v>
      </c>
      <c r="B794" t="s">
        <v>763</v>
      </c>
      <c r="C794" s="38" t="s">
        <v>1184</v>
      </c>
      <c r="D794" s="61" t="s">
        <v>525</v>
      </c>
      <c r="E794" s="34">
        <v>39000</v>
      </c>
      <c r="F794">
        <v>0.3</v>
      </c>
      <c r="G794" t="s">
        <v>1215</v>
      </c>
    </row>
    <row r="795" spans="1:7" x14ac:dyDescent="0.2">
      <c r="A795" t="str">
        <f t="shared" si="12"/>
        <v>ヴィネ９０カウンターｰ天板 無垢WO</v>
      </c>
      <c r="B795" t="s">
        <v>763</v>
      </c>
      <c r="C795" s="38" t="s">
        <v>1187</v>
      </c>
      <c r="D795" s="61" t="s">
        <v>525</v>
      </c>
      <c r="E795" s="34">
        <v>45000</v>
      </c>
      <c r="F795">
        <v>1</v>
      </c>
      <c r="G795" t="s">
        <v>1215</v>
      </c>
    </row>
    <row r="796" spans="1:7" x14ac:dyDescent="0.2">
      <c r="A796" t="str">
        <f t="shared" si="12"/>
        <v>ヴィネ１２０ノーマル天板 無垢WO</v>
      </c>
      <c r="B796" t="s">
        <v>763</v>
      </c>
      <c r="C796" s="38" t="s">
        <v>1190</v>
      </c>
      <c r="D796" s="61" t="s">
        <v>525</v>
      </c>
      <c r="E796" s="34">
        <v>42000</v>
      </c>
      <c r="F796">
        <v>0.4</v>
      </c>
      <c r="G796" t="s">
        <v>1047</v>
      </c>
    </row>
    <row r="797" spans="1:7" x14ac:dyDescent="0.2">
      <c r="A797" t="str">
        <f t="shared" si="12"/>
        <v>ヴィネ１２０カウンター天板 無垢WO</v>
      </c>
      <c r="B797" t="s">
        <v>763</v>
      </c>
      <c r="C797" s="38" t="s">
        <v>1193</v>
      </c>
      <c r="D797" s="61" t="s">
        <v>525</v>
      </c>
      <c r="E797" s="34">
        <v>51000</v>
      </c>
      <c r="F797">
        <v>1.5</v>
      </c>
      <c r="G797" t="s">
        <v>1047</v>
      </c>
    </row>
    <row r="798" spans="1:7" x14ac:dyDescent="0.2">
      <c r="A798" t="str">
        <f t="shared" si="12"/>
        <v>ヴィネ１５０ノーマル天板 無垢WO</v>
      </c>
      <c r="B798" t="s">
        <v>763</v>
      </c>
      <c r="C798" s="38" t="s">
        <v>1196</v>
      </c>
      <c r="D798" s="61" t="s">
        <v>525</v>
      </c>
      <c r="E798" s="34">
        <v>48000</v>
      </c>
      <c r="F798">
        <v>0.5</v>
      </c>
      <c r="G798" t="s">
        <v>1047</v>
      </c>
    </row>
    <row r="799" spans="1:7" x14ac:dyDescent="0.2">
      <c r="A799" t="str">
        <f t="shared" si="12"/>
        <v>ヴィネ１５０カウンター天板 無垢 WO</v>
      </c>
      <c r="B799" t="s">
        <v>763</v>
      </c>
      <c r="C799" s="38" t="s">
        <v>1200</v>
      </c>
      <c r="D799" s="61" t="s">
        <v>525</v>
      </c>
      <c r="E799" s="34">
        <v>58000</v>
      </c>
      <c r="F799">
        <v>1.5</v>
      </c>
      <c r="G799" t="s">
        <v>1054</v>
      </c>
    </row>
    <row r="800" spans="1:7" x14ac:dyDescent="0.2">
      <c r="A800" t="str">
        <f t="shared" si="12"/>
        <v>ヴィネ１８０ノーマル天板 無垢WO</v>
      </c>
      <c r="B800" t="s">
        <v>763</v>
      </c>
      <c r="C800" s="38" t="s">
        <v>1205</v>
      </c>
      <c r="D800" s="61" t="s">
        <v>525</v>
      </c>
      <c r="E800" s="34">
        <v>55000</v>
      </c>
      <c r="F800">
        <v>0.6</v>
      </c>
      <c r="G800" t="s">
        <v>1054</v>
      </c>
    </row>
    <row r="801" spans="1:7" x14ac:dyDescent="0.2">
      <c r="A801" t="str">
        <f t="shared" si="12"/>
        <v>ヴィネ１８０カウンター天板 無垢WO</v>
      </c>
      <c r="B801" t="s">
        <v>763</v>
      </c>
      <c r="C801" s="38" t="s">
        <v>1211</v>
      </c>
      <c r="D801" s="61" t="s">
        <v>525</v>
      </c>
      <c r="E801" s="34">
        <v>65000</v>
      </c>
      <c r="F801">
        <v>2</v>
      </c>
      <c r="G801" t="s">
        <v>1054</v>
      </c>
    </row>
    <row r="802" spans="1:7" x14ac:dyDescent="0.2">
      <c r="A802" t="str">
        <f t="shared" si="12"/>
        <v>ヴィネ９０ノーマル天板　別注メラミン</v>
      </c>
      <c r="B802" t="s">
        <v>763</v>
      </c>
      <c r="C802" s="31" t="s">
        <v>1217</v>
      </c>
      <c r="D802" s="61"/>
      <c r="E802" s="108">
        <v>40000</v>
      </c>
      <c r="F802">
        <v>0.3</v>
      </c>
      <c r="G802" t="s">
        <v>1215</v>
      </c>
    </row>
    <row r="803" spans="1:7" x14ac:dyDescent="0.2">
      <c r="A803" t="str">
        <f t="shared" si="12"/>
        <v>ヴィネ９０カウンター天板　別注メラミン</v>
      </c>
      <c r="B803" t="s">
        <v>763</v>
      </c>
      <c r="C803" s="31" t="s">
        <v>1221</v>
      </c>
      <c r="D803" s="61"/>
      <c r="E803" s="108">
        <v>44000</v>
      </c>
      <c r="F803">
        <v>1</v>
      </c>
      <c r="G803" t="s">
        <v>1215</v>
      </c>
    </row>
    <row r="804" spans="1:7" x14ac:dyDescent="0.2">
      <c r="A804" t="str">
        <f t="shared" si="12"/>
        <v>ヴィネ１２０ノーマル天板　別注メラミン</v>
      </c>
      <c r="B804" t="s">
        <v>763</v>
      </c>
      <c r="C804" s="31" t="s">
        <v>1226</v>
      </c>
      <c r="D804" s="61"/>
      <c r="E804" s="108">
        <v>44000</v>
      </c>
      <c r="F804">
        <v>0.4</v>
      </c>
      <c r="G804" t="s">
        <v>1047</v>
      </c>
    </row>
    <row r="805" spans="1:7" x14ac:dyDescent="0.2">
      <c r="A805" t="str">
        <f t="shared" si="12"/>
        <v>ヴィネ１２０カウンター天板　別注メラミン</v>
      </c>
      <c r="B805" t="s">
        <v>763</v>
      </c>
      <c r="C805" s="31" t="s">
        <v>1231</v>
      </c>
      <c r="D805" s="61"/>
      <c r="E805" s="108">
        <v>49000</v>
      </c>
      <c r="F805">
        <v>1.5</v>
      </c>
      <c r="G805" t="s">
        <v>1047</v>
      </c>
    </row>
    <row r="806" spans="1:7" x14ac:dyDescent="0.2">
      <c r="A806" t="str">
        <f t="shared" si="12"/>
        <v>ヴィネ１５０ノーマル天板　別注メラミン</v>
      </c>
      <c r="B806" t="s">
        <v>763</v>
      </c>
      <c r="C806" s="31" t="s">
        <v>1236</v>
      </c>
      <c r="D806" s="61"/>
      <c r="E806" s="108">
        <v>49000</v>
      </c>
      <c r="F806">
        <v>0.5</v>
      </c>
      <c r="G806" t="s">
        <v>1047</v>
      </c>
    </row>
    <row r="807" spans="1:7" x14ac:dyDescent="0.2">
      <c r="A807" t="str">
        <f t="shared" si="12"/>
        <v>ヴィネ１５０カウンター天板　別注メラミン</v>
      </c>
      <c r="B807" t="s">
        <v>763</v>
      </c>
      <c r="C807" s="31" t="s">
        <v>1240</v>
      </c>
      <c r="D807" s="61"/>
      <c r="E807" s="108">
        <v>55000</v>
      </c>
      <c r="F807">
        <v>1.5</v>
      </c>
      <c r="G807" t="s">
        <v>1054</v>
      </c>
    </row>
    <row r="808" spans="1:7" x14ac:dyDescent="0.2">
      <c r="A808" t="str">
        <f t="shared" si="12"/>
        <v>ヴィネ１８０ノーマル天板　別注メラミン</v>
      </c>
      <c r="B808" t="s">
        <v>763</v>
      </c>
      <c r="C808" s="31" t="s">
        <v>1244</v>
      </c>
      <c r="D808" s="61"/>
      <c r="E808" s="108">
        <v>54000</v>
      </c>
      <c r="F808">
        <v>0.6</v>
      </c>
      <c r="G808" t="s">
        <v>1054</v>
      </c>
    </row>
    <row r="809" spans="1:7" x14ac:dyDescent="0.2">
      <c r="A809" t="str">
        <f t="shared" si="12"/>
        <v>ヴィネ１８０カウンター天板　別注メラミン</v>
      </c>
      <c r="B809" t="s">
        <v>763</v>
      </c>
      <c r="C809" s="31" t="s">
        <v>1247</v>
      </c>
      <c r="D809" s="61"/>
      <c r="E809" s="108">
        <v>61000</v>
      </c>
      <c r="F809">
        <v>2</v>
      </c>
      <c r="G809" t="s">
        <v>1054</v>
      </c>
    </row>
    <row r="810" spans="1:7" x14ac:dyDescent="0.2">
      <c r="A810" t="str">
        <f t="shared" si="12"/>
        <v>ヴィネ９０ノーマル天板　人工大理石</v>
      </c>
      <c r="B810" t="s">
        <v>763</v>
      </c>
      <c r="C810" s="31" t="s">
        <v>1250</v>
      </c>
      <c r="D810" s="61"/>
      <c r="E810" s="108">
        <v>110000</v>
      </c>
      <c r="F810">
        <v>0.3</v>
      </c>
      <c r="G810" t="s">
        <v>1215</v>
      </c>
    </row>
    <row r="811" spans="1:7" x14ac:dyDescent="0.2">
      <c r="A811" t="str">
        <f t="shared" si="12"/>
        <v>ヴィネ９０カウンター天板　人工大理石</v>
      </c>
      <c r="B811" t="s">
        <v>763</v>
      </c>
      <c r="C811" s="31" t="s">
        <v>1252</v>
      </c>
      <c r="D811" s="61"/>
      <c r="E811" s="108">
        <v>130000</v>
      </c>
      <c r="F811">
        <v>1</v>
      </c>
      <c r="G811" t="s">
        <v>1215</v>
      </c>
    </row>
    <row r="812" spans="1:7" x14ac:dyDescent="0.2">
      <c r="A812" t="str">
        <f t="shared" si="12"/>
        <v>ヴィネ１２０ノーマル天板　人工大理石</v>
      </c>
      <c r="B812" t="s">
        <v>763</v>
      </c>
      <c r="C812" s="31" t="s">
        <v>1254</v>
      </c>
      <c r="D812" s="61"/>
      <c r="E812" s="108">
        <v>130000</v>
      </c>
      <c r="F812">
        <v>0.4</v>
      </c>
      <c r="G812" t="s">
        <v>1047</v>
      </c>
    </row>
    <row r="813" spans="1:7" x14ac:dyDescent="0.2">
      <c r="A813" t="str">
        <f t="shared" si="12"/>
        <v>ヴィネ１２０カウンター天板　人工大理石</v>
      </c>
      <c r="B813" t="s">
        <v>763</v>
      </c>
      <c r="C813" s="31" t="s">
        <v>1256</v>
      </c>
      <c r="D813" s="61"/>
      <c r="E813" s="108">
        <v>155000</v>
      </c>
      <c r="F813">
        <v>1.5</v>
      </c>
      <c r="G813" t="s">
        <v>1047</v>
      </c>
    </row>
    <row r="814" spans="1:7" x14ac:dyDescent="0.2">
      <c r="A814" t="str">
        <f t="shared" si="12"/>
        <v>ヴィネ１５０ノーマル天板　人工大理石</v>
      </c>
      <c r="B814" t="s">
        <v>763</v>
      </c>
      <c r="C814" s="31" t="s">
        <v>1258</v>
      </c>
      <c r="D814" s="61"/>
      <c r="E814" s="108">
        <v>158000</v>
      </c>
      <c r="F814">
        <v>0.5</v>
      </c>
      <c r="G814" t="s">
        <v>1047</v>
      </c>
    </row>
    <row r="815" spans="1:7" x14ac:dyDescent="0.2">
      <c r="A815" t="str">
        <f t="shared" si="12"/>
        <v>ヴィネ１５０カウンター天板　人工大理石</v>
      </c>
      <c r="B815" t="s">
        <v>763</v>
      </c>
      <c r="C815" s="31" t="s">
        <v>1261</v>
      </c>
      <c r="D815" s="61"/>
      <c r="E815" s="108">
        <v>190000</v>
      </c>
      <c r="F815">
        <v>1.5</v>
      </c>
      <c r="G815" t="s">
        <v>1054</v>
      </c>
    </row>
    <row r="816" spans="1:7" x14ac:dyDescent="0.2">
      <c r="A816" t="str">
        <f t="shared" si="12"/>
        <v>ヴィネ１８０ノーマル天板　人工大理石</v>
      </c>
      <c r="B816" t="s">
        <v>763</v>
      </c>
      <c r="C816" s="31" t="s">
        <v>765</v>
      </c>
      <c r="D816" s="61"/>
      <c r="E816" s="108">
        <v>185000</v>
      </c>
      <c r="F816">
        <v>0.6</v>
      </c>
      <c r="G816" t="s">
        <v>1054</v>
      </c>
    </row>
    <row r="817" spans="1:7" x14ac:dyDescent="0.2">
      <c r="A817" t="str">
        <f t="shared" si="12"/>
        <v>ヴィネ１８０カウンター天板　人工大理石</v>
      </c>
      <c r="B817" t="s">
        <v>763</v>
      </c>
      <c r="C817" s="45" t="s">
        <v>1263</v>
      </c>
      <c r="D817" s="61"/>
      <c r="E817" s="109">
        <v>225000</v>
      </c>
      <c r="F817">
        <v>2</v>
      </c>
      <c r="G817" t="s">
        <v>1054</v>
      </c>
    </row>
    <row r="818" spans="1:7" x14ac:dyDescent="0.2">
      <c r="A818" t="str">
        <f t="shared" si="12"/>
        <v>ヴィネ９０下台WN</v>
      </c>
      <c r="B818" t="s">
        <v>763</v>
      </c>
      <c r="C818" s="38" t="s">
        <v>1056</v>
      </c>
      <c r="D818" s="61" t="s">
        <v>524</v>
      </c>
      <c r="E818" s="34">
        <v>82000</v>
      </c>
      <c r="F818">
        <v>13.5</v>
      </c>
      <c r="G818" t="s">
        <v>1054</v>
      </c>
    </row>
    <row r="819" spans="1:7" x14ac:dyDescent="0.2">
      <c r="A819" t="str">
        <f t="shared" si="12"/>
        <v>ヴィネ１２０下台WN</v>
      </c>
      <c r="B819" t="s">
        <v>763</v>
      </c>
      <c r="C819" s="38" t="s">
        <v>1064</v>
      </c>
      <c r="D819" s="61" t="s">
        <v>524</v>
      </c>
      <c r="E819" s="36">
        <v>98000</v>
      </c>
      <c r="F819">
        <v>17.5</v>
      </c>
      <c r="G819" t="s">
        <v>1072</v>
      </c>
    </row>
    <row r="820" spans="1:7" x14ac:dyDescent="0.2">
      <c r="A820" t="str">
        <f t="shared" si="12"/>
        <v>ヴィネ１５０下台WN</v>
      </c>
      <c r="B820" t="s">
        <v>763</v>
      </c>
      <c r="C820" s="38" t="s">
        <v>1074</v>
      </c>
      <c r="D820" s="61" t="s">
        <v>524</v>
      </c>
      <c r="E820" s="48">
        <v>130000</v>
      </c>
      <c r="F820">
        <v>21.5</v>
      </c>
      <c r="G820" t="s">
        <v>1072</v>
      </c>
    </row>
    <row r="821" spans="1:7" x14ac:dyDescent="0.2">
      <c r="A821" t="str">
        <f t="shared" si="12"/>
        <v>ヴィネ１８０下台WN</v>
      </c>
      <c r="B821" t="s">
        <v>763</v>
      </c>
      <c r="C821" s="38" t="s">
        <v>1083</v>
      </c>
      <c r="D821" s="61" t="s">
        <v>524</v>
      </c>
      <c r="E821" s="49">
        <v>145000</v>
      </c>
      <c r="F821">
        <v>26</v>
      </c>
      <c r="G821" t="s">
        <v>1127</v>
      </c>
    </row>
    <row r="822" spans="1:7" x14ac:dyDescent="0.2">
      <c r="A822" t="str">
        <f t="shared" si="12"/>
        <v>ヴィネ９０カウンター天板WN</v>
      </c>
      <c r="B822" t="s">
        <v>763</v>
      </c>
      <c r="C822" s="38" t="s">
        <v>1090</v>
      </c>
      <c r="D822" s="61" t="s">
        <v>524</v>
      </c>
      <c r="E822" s="49">
        <v>23000</v>
      </c>
      <c r="F822">
        <v>1</v>
      </c>
      <c r="G822" t="s">
        <v>1215</v>
      </c>
    </row>
    <row r="823" spans="1:7" x14ac:dyDescent="0.2">
      <c r="A823" t="str">
        <f t="shared" si="12"/>
        <v>ヴィネ１２０カウンター天板WN</v>
      </c>
      <c r="B823" t="s">
        <v>763</v>
      </c>
      <c r="C823" s="38" t="s">
        <v>1098</v>
      </c>
      <c r="D823" s="61" t="s">
        <v>524</v>
      </c>
      <c r="E823" s="49">
        <v>26000</v>
      </c>
      <c r="F823">
        <v>1.5</v>
      </c>
      <c r="G823" t="s">
        <v>1047</v>
      </c>
    </row>
    <row r="824" spans="1:7" x14ac:dyDescent="0.2">
      <c r="A824" t="str">
        <f t="shared" si="12"/>
        <v>ヴィネ１５０カウンター天板WN</v>
      </c>
      <c r="B824" t="s">
        <v>763</v>
      </c>
      <c r="C824" s="38" t="s">
        <v>1106</v>
      </c>
      <c r="D824" s="61" t="s">
        <v>524</v>
      </c>
      <c r="E824" s="49">
        <v>29000</v>
      </c>
      <c r="F824">
        <v>1.5</v>
      </c>
      <c r="G824" t="s">
        <v>1054</v>
      </c>
    </row>
    <row r="825" spans="1:7" x14ac:dyDescent="0.2">
      <c r="A825" t="str">
        <f t="shared" si="12"/>
        <v>ヴィネ１８０カウンター天板WN</v>
      </c>
      <c r="B825" t="s">
        <v>763</v>
      </c>
      <c r="C825" s="38" t="s">
        <v>1113</v>
      </c>
      <c r="D825" s="61" t="s">
        <v>524</v>
      </c>
      <c r="E825" s="49">
        <v>33000</v>
      </c>
      <c r="F825">
        <v>2</v>
      </c>
      <c r="G825" t="s">
        <v>1054</v>
      </c>
    </row>
    <row r="826" spans="1:7" x14ac:dyDescent="0.2">
      <c r="A826" t="str">
        <f t="shared" si="12"/>
        <v>ヴィネ９０カウンター天板 メラミンCWN</v>
      </c>
      <c r="B826" t="s">
        <v>763</v>
      </c>
      <c r="C826" s="38" t="s">
        <v>1119</v>
      </c>
      <c r="D826" s="61" t="s">
        <v>524</v>
      </c>
      <c r="E826" s="49">
        <v>34000</v>
      </c>
      <c r="F826">
        <v>1</v>
      </c>
      <c r="G826" t="s">
        <v>1215</v>
      </c>
    </row>
    <row r="827" spans="1:7" x14ac:dyDescent="0.2">
      <c r="A827" t="str">
        <f t="shared" si="12"/>
        <v>ヴィネ１２０カウンター天板 メラミンCWN</v>
      </c>
      <c r="B827" t="s">
        <v>763</v>
      </c>
      <c r="C827" s="38" t="s">
        <v>1123</v>
      </c>
      <c r="D827" s="61" t="s">
        <v>524</v>
      </c>
      <c r="E827" s="49">
        <v>35000</v>
      </c>
      <c r="F827">
        <v>1.5</v>
      </c>
      <c r="G827" t="s">
        <v>1047</v>
      </c>
    </row>
    <row r="828" spans="1:7" x14ac:dyDescent="0.2">
      <c r="A828" t="str">
        <f t="shared" si="12"/>
        <v>ヴィネ１５０カウンター天板 メラミンCWN</v>
      </c>
      <c r="B828" t="s">
        <v>763</v>
      </c>
      <c r="C828" s="38" t="s">
        <v>1129</v>
      </c>
      <c r="D828" s="61" t="s">
        <v>524</v>
      </c>
      <c r="E828" s="49">
        <v>40000</v>
      </c>
      <c r="F828">
        <v>1.5</v>
      </c>
      <c r="G828" t="s">
        <v>1054</v>
      </c>
    </row>
    <row r="829" spans="1:7" x14ac:dyDescent="0.2">
      <c r="A829" t="str">
        <f t="shared" si="12"/>
        <v>ヴィネ１８０カウンター天板 メラミンCWN</v>
      </c>
      <c r="B829" t="s">
        <v>763</v>
      </c>
      <c r="C829" s="38" t="s">
        <v>1134</v>
      </c>
      <c r="D829" s="61" t="s">
        <v>524</v>
      </c>
      <c r="E829" s="49">
        <v>45000</v>
      </c>
      <c r="F829">
        <v>2</v>
      </c>
      <c r="G829" t="s">
        <v>1054</v>
      </c>
    </row>
    <row r="830" spans="1:7" x14ac:dyDescent="0.2">
      <c r="A830" t="str">
        <f t="shared" si="12"/>
        <v>ヴィネ９０ノーマル天板WN</v>
      </c>
      <c r="B830" t="s">
        <v>763</v>
      </c>
      <c r="C830" s="38" t="s">
        <v>1140</v>
      </c>
      <c r="D830" s="61" t="s">
        <v>524</v>
      </c>
      <c r="E830" s="49">
        <v>33000</v>
      </c>
      <c r="F830">
        <v>0.3</v>
      </c>
      <c r="G830" t="s">
        <v>1215</v>
      </c>
    </row>
    <row r="831" spans="1:7" x14ac:dyDescent="0.2">
      <c r="A831" t="str">
        <f t="shared" si="12"/>
        <v>ヴィネ１２０ノーマル天板WN</v>
      </c>
      <c r="B831" t="s">
        <v>763</v>
      </c>
      <c r="C831" s="38" t="s">
        <v>1146</v>
      </c>
      <c r="D831" s="61" t="s">
        <v>524</v>
      </c>
      <c r="E831" s="49">
        <v>36000</v>
      </c>
      <c r="F831">
        <v>0.4</v>
      </c>
      <c r="G831" t="s">
        <v>1047</v>
      </c>
    </row>
    <row r="832" spans="1:7" x14ac:dyDescent="0.2">
      <c r="A832" t="str">
        <f t="shared" si="12"/>
        <v>ヴィネ１５０ノーマル天板WN</v>
      </c>
      <c r="B832" t="s">
        <v>763</v>
      </c>
      <c r="C832" s="38" t="s">
        <v>1152</v>
      </c>
      <c r="D832" s="61" t="s">
        <v>524</v>
      </c>
      <c r="E832" s="49">
        <v>39000</v>
      </c>
      <c r="F832">
        <v>0.5</v>
      </c>
      <c r="G832" t="s">
        <v>1047</v>
      </c>
    </row>
    <row r="833" spans="1:7" x14ac:dyDescent="0.2">
      <c r="A833" t="str">
        <f t="shared" si="12"/>
        <v>ヴィネ１８０ノーマル天板WN</v>
      </c>
      <c r="B833" t="s">
        <v>763</v>
      </c>
      <c r="C833" s="38" t="s">
        <v>1158</v>
      </c>
      <c r="D833" s="61" t="s">
        <v>524</v>
      </c>
      <c r="E833" s="49">
        <v>43000</v>
      </c>
      <c r="F833">
        <v>0.6</v>
      </c>
      <c r="G833" t="s">
        <v>1054</v>
      </c>
    </row>
    <row r="834" spans="1:7" x14ac:dyDescent="0.2">
      <c r="A834" t="str">
        <f t="shared" si="12"/>
        <v>ヴィネ９０ノーマル天板 メラミンCWN</v>
      </c>
      <c r="B834" t="s">
        <v>763</v>
      </c>
      <c r="C834" s="38" t="s">
        <v>1165</v>
      </c>
      <c r="D834" s="61" t="s">
        <v>524</v>
      </c>
      <c r="E834" s="49">
        <v>44000</v>
      </c>
      <c r="F834">
        <v>0.3</v>
      </c>
      <c r="G834" t="s">
        <v>1215</v>
      </c>
    </row>
    <row r="835" spans="1:7" x14ac:dyDescent="0.2">
      <c r="A835" t="str">
        <f t="shared" si="12"/>
        <v>ヴィネ１２０ノーマル天板 メラミンCWN</v>
      </c>
      <c r="B835" t="s">
        <v>763</v>
      </c>
      <c r="C835" s="38" t="s">
        <v>1171</v>
      </c>
      <c r="D835" s="61" t="s">
        <v>524</v>
      </c>
      <c r="E835" s="49">
        <v>45000</v>
      </c>
      <c r="F835">
        <v>0.4</v>
      </c>
      <c r="G835" t="s">
        <v>1047</v>
      </c>
    </row>
    <row r="836" spans="1:7" x14ac:dyDescent="0.2">
      <c r="A836" t="str">
        <f t="shared" si="12"/>
        <v>ヴィネ１５０ノーマル天板 メラミンCWN</v>
      </c>
      <c r="B836" t="s">
        <v>763</v>
      </c>
      <c r="C836" s="38" t="s">
        <v>1177</v>
      </c>
      <c r="D836" s="61" t="s">
        <v>524</v>
      </c>
      <c r="E836" s="49">
        <v>50000</v>
      </c>
      <c r="F836">
        <v>0.5</v>
      </c>
      <c r="G836" t="s">
        <v>1047</v>
      </c>
    </row>
    <row r="837" spans="1:7" x14ac:dyDescent="0.2">
      <c r="A837" t="str">
        <f t="shared" si="12"/>
        <v>ヴィネ１８０ノーマル天板 メラミンCWN</v>
      </c>
      <c r="B837" t="s">
        <v>763</v>
      </c>
      <c r="C837" s="38" t="s">
        <v>1181</v>
      </c>
      <c r="D837" s="61" t="s">
        <v>524</v>
      </c>
      <c r="E837" s="49">
        <v>55000</v>
      </c>
      <c r="F837">
        <v>0.6</v>
      </c>
      <c r="G837" t="s">
        <v>1054</v>
      </c>
    </row>
    <row r="838" spans="1:7" x14ac:dyDescent="0.2">
      <c r="A838" t="str">
        <f t="shared" si="12"/>
        <v>ヴィネ９０ノーマル天板 無垢WN</v>
      </c>
      <c r="B838" t="s">
        <v>763</v>
      </c>
      <c r="C838" s="38" t="s">
        <v>1184</v>
      </c>
      <c r="D838" s="61" t="s">
        <v>524</v>
      </c>
      <c r="E838" s="35">
        <v>52000</v>
      </c>
      <c r="F838">
        <v>0.3</v>
      </c>
      <c r="G838" t="s">
        <v>1215</v>
      </c>
    </row>
    <row r="839" spans="1:7" x14ac:dyDescent="0.2">
      <c r="A839" t="str">
        <f t="shared" si="12"/>
        <v>ヴィネ９０カウンターｰ天板 無垢WN</v>
      </c>
      <c r="B839" t="s">
        <v>763</v>
      </c>
      <c r="C839" s="38" t="s">
        <v>1187</v>
      </c>
      <c r="D839" s="61" t="s">
        <v>524</v>
      </c>
      <c r="E839" s="35">
        <v>58000</v>
      </c>
      <c r="F839">
        <v>1</v>
      </c>
      <c r="G839" t="s">
        <v>1215</v>
      </c>
    </row>
    <row r="840" spans="1:7" x14ac:dyDescent="0.2">
      <c r="A840" t="str">
        <f t="shared" si="12"/>
        <v>ヴィネ１２０ノーマル天板 無垢WN</v>
      </c>
      <c r="B840" t="s">
        <v>763</v>
      </c>
      <c r="C840" s="38" t="s">
        <v>1190</v>
      </c>
      <c r="D840" s="61" t="s">
        <v>524</v>
      </c>
      <c r="E840" s="35">
        <v>56000</v>
      </c>
      <c r="F840">
        <v>0.4</v>
      </c>
      <c r="G840" t="s">
        <v>1047</v>
      </c>
    </row>
    <row r="841" spans="1:7" x14ac:dyDescent="0.2">
      <c r="A841" t="str">
        <f t="shared" si="12"/>
        <v>ヴィネ１２０カウンター天板 無垢WN</v>
      </c>
      <c r="B841" t="s">
        <v>763</v>
      </c>
      <c r="C841" s="38" t="s">
        <v>1193</v>
      </c>
      <c r="D841" s="61" t="s">
        <v>524</v>
      </c>
      <c r="E841" s="35">
        <v>64000</v>
      </c>
      <c r="F841">
        <v>1.5</v>
      </c>
      <c r="G841" t="s">
        <v>1047</v>
      </c>
    </row>
    <row r="842" spans="1:7" x14ac:dyDescent="0.2">
      <c r="A842" t="str">
        <f t="shared" si="12"/>
        <v>ヴィネ１５０ノーマル天板 無垢WN</v>
      </c>
      <c r="B842" t="s">
        <v>763</v>
      </c>
      <c r="C842" s="38" t="s">
        <v>1196</v>
      </c>
      <c r="D842" s="61" t="s">
        <v>524</v>
      </c>
      <c r="E842" s="35">
        <v>70000</v>
      </c>
      <c r="F842">
        <v>0.5</v>
      </c>
      <c r="G842" t="s">
        <v>1047</v>
      </c>
    </row>
    <row r="843" spans="1:7" x14ac:dyDescent="0.2">
      <c r="A843" t="str">
        <f t="shared" si="12"/>
        <v>ヴィネ１５０カウンター天板 無垢 WN</v>
      </c>
      <c r="B843" t="s">
        <v>763</v>
      </c>
      <c r="C843" s="38" t="s">
        <v>1200</v>
      </c>
      <c r="D843" s="61" t="s">
        <v>524</v>
      </c>
      <c r="E843" s="35">
        <v>83000</v>
      </c>
      <c r="F843">
        <v>1.5</v>
      </c>
      <c r="G843" t="s">
        <v>1054</v>
      </c>
    </row>
    <row r="844" spans="1:7" x14ac:dyDescent="0.2">
      <c r="A844" t="str">
        <f t="shared" si="12"/>
        <v>ヴィネ１８０ノーマル天板 無垢WN</v>
      </c>
      <c r="B844" t="s">
        <v>763</v>
      </c>
      <c r="C844" s="38" t="s">
        <v>1205</v>
      </c>
      <c r="D844" s="61" t="s">
        <v>524</v>
      </c>
      <c r="E844" s="35">
        <v>78000</v>
      </c>
      <c r="F844">
        <v>0.6</v>
      </c>
      <c r="G844" t="s">
        <v>1054</v>
      </c>
    </row>
    <row r="845" spans="1:7" x14ac:dyDescent="0.2">
      <c r="A845" t="str">
        <f t="shared" si="12"/>
        <v>ヴィネ１８０カウンター天板 無垢WN</v>
      </c>
      <c r="B845" t="s">
        <v>763</v>
      </c>
      <c r="C845" s="38" t="s">
        <v>1211</v>
      </c>
      <c r="D845" s="61" t="s">
        <v>524</v>
      </c>
      <c r="E845" s="35">
        <v>95000</v>
      </c>
      <c r="F845">
        <v>2</v>
      </c>
      <c r="G845" t="s">
        <v>1054</v>
      </c>
    </row>
    <row r="846" spans="1:7" x14ac:dyDescent="0.2">
      <c r="A846" t="str">
        <f t="shared" ref="A846:A909" si="13">B846&amp;C846&amp;D846</f>
        <v>アスター６０デスクAL</v>
      </c>
      <c r="B846" t="s">
        <v>764</v>
      </c>
      <c r="C846" s="38" t="s">
        <v>1055</v>
      </c>
      <c r="D846" s="61" t="s">
        <v>534</v>
      </c>
      <c r="E846" s="34">
        <v>19000</v>
      </c>
      <c r="F846">
        <v>8</v>
      </c>
      <c r="G846" t="s">
        <v>1047</v>
      </c>
    </row>
    <row r="847" spans="1:7" x14ac:dyDescent="0.2">
      <c r="A847" t="str">
        <f t="shared" si="13"/>
        <v>アスター９０デスクAL</v>
      </c>
      <c r="B847" t="s">
        <v>764</v>
      </c>
      <c r="C847" s="31" t="s">
        <v>766</v>
      </c>
      <c r="D847" s="61" t="s">
        <v>534</v>
      </c>
      <c r="E847" s="35">
        <v>29000</v>
      </c>
      <c r="F847">
        <v>12</v>
      </c>
      <c r="G847" t="s">
        <v>1054</v>
      </c>
    </row>
    <row r="848" spans="1:7" x14ac:dyDescent="0.2">
      <c r="A848" t="str">
        <f t="shared" si="13"/>
        <v>アスター６０ガラス扉AL</v>
      </c>
      <c r="B848" t="s">
        <v>764</v>
      </c>
      <c r="C848" s="31" t="s">
        <v>1073</v>
      </c>
      <c r="D848" s="61" t="s">
        <v>534</v>
      </c>
      <c r="E848" s="35">
        <v>46000</v>
      </c>
      <c r="F848">
        <v>8</v>
      </c>
      <c r="G848" t="s">
        <v>1047</v>
      </c>
    </row>
    <row r="849" spans="1:7" x14ac:dyDescent="0.2">
      <c r="A849" t="str">
        <f t="shared" si="13"/>
        <v>アスター６０マガジンラックAL</v>
      </c>
      <c r="B849" t="s">
        <v>764</v>
      </c>
      <c r="C849" s="31" t="s">
        <v>767</v>
      </c>
      <c r="D849" s="61" t="s">
        <v>534</v>
      </c>
      <c r="E849" s="35">
        <v>31000</v>
      </c>
      <c r="F849">
        <v>8</v>
      </c>
      <c r="G849" t="s">
        <v>1047</v>
      </c>
    </row>
    <row r="850" spans="1:7" x14ac:dyDescent="0.2">
      <c r="A850" t="str">
        <f t="shared" si="13"/>
        <v>アスター６０キャビネットAL</v>
      </c>
      <c r="B850" t="s">
        <v>764</v>
      </c>
      <c r="C850" s="31" t="s">
        <v>768</v>
      </c>
      <c r="D850" s="61" t="s">
        <v>534</v>
      </c>
      <c r="E850" s="35">
        <v>41000</v>
      </c>
      <c r="F850">
        <v>8</v>
      </c>
      <c r="G850" t="s">
        <v>1047</v>
      </c>
    </row>
    <row r="851" spans="1:7" x14ac:dyDescent="0.2">
      <c r="A851" t="str">
        <f t="shared" si="13"/>
        <v>アスター６０チェストAL</v>
      </c>
      <c r="B851" t="s">
        <v>764</v>
      </c>
      <c r="C851" s="31" t="s">
        <v>1097</v>
      </c>
      <c r="D851" s="61" t="s">
        <v>534</v>
      </c>
      <c r="E851" s="35">
        <v>46000</v>
      </c>
      <c r="F851">
        <v>8</v>
      </c>
      <c r="G851" t="s">
        <v>1047</v>
      </c>
    </row>
    <row r="852" spans="1:7" x14ac:dyDescent="0.2">
      <c r="A852" t="str">
        <f t="shared" si="13"/>
        <v>アスター３０キャビネットAL</v>
      </c>
      <c r="B852" t="s">
        <v>764</v>
      </c>
      <c r="C852" s="38" t="s">
        <v>769</v>
      </c>
      <c r="D852" s="61" t="s">
        <v>534</v>
      </c>
      <c r="E852" s="34">
        <v>28000</v>
      </c>
      <c r="F852">
        <v>4</v>
      </c>
      <c r="G852" t="s">
        <v>1215</v>
      </c>
    </row>
    <row r="853" spans="1:7" x14ac:dyDescent="0.2">
      <c r="A853" t="str">
        <f t="shared" si="13"/>
        <v>アスター３０チェストAL</v>
      </c>
      <c r="B853" t="s">
        <v>764</v>
      </c>
      <c r="C853" s="31" t="s">
        <v>770</v>
      </c>
      <c r="D853" s="61" t="s">
        <v>534</v>
      </c>
      <c r="E853" s="35">
        <v>32000</v>
      </c>
      <c r="F853">
        <v>4</v>
      </c>
      <c r="G853" t="s">
        <v>1215</v>
      </c>
    </row>
    <row r="854" spans="1:7" x14ac:dyDescent="0.2">
      <c r="A854" t="str">
        <f t="shared" si="13"/>
        <v>アスターサイドパネルAL</v>
      </c>
      <c r="B854" t="s">
        <v>764</v>
      </c>
      <c r="C854" s="31" t="s">
        <v>771</v>
      </c>
      <c r="D854" s="61" t="s">
        <v>534</v>
      </c>
      <c r="E854" s="35">
        <v>13000</v>
      </c>
      <c r="F854">
        <v>2.5</v>
      </c>
      <c r="G854" t="s">
        <v>1215</v>
      </c>
    </row>
    <row r="855" spans="1:7" x14ac:dyDescent="0.2">
      <c r="A855" t="str">
        <f t="shared" si="13"/>
        <v>アスタースツールAL</v>
      </c>
      <c r="B855" t="s">
        <v>764</v>
      </c>
      <c r="C855" s="31" t="s">
        <v>772</v>
      </c>
      <c r="D855" s="61" t="s">
        <v>534</v>
      </c>
      <c r="E855" s="35">
        <v>10000</v>
      </c>
      <c r="F855">
        <v>2</v>
      </c>
      <c r="G855" t="s">
        <v>1288</v>
      </c>
    </row>
    <row r="856" spans="1:7" x14ac:dyDescent="0.2">
      <c r="A856" t="str">
        <f t="shared" si="13"/>
        <v>アスター５５置きミラーAL</v>
      </c>
      <c r="B856" t="s">
        <v>764</v>
      </c>
      <c r="C856" s="31" t="s">
        <v>1128</v>
      </c>
      <c r="D856" s="61" t="s">
        <v>534</v>
      </c>
      <c r="E856" s="35">
        <v>20000</v>
      </c>
      <c r="F856">
        <v>0.5</v>
      </c>
      <c r="G856" t="s">
        <v>1288</v>
      </c>
    </row>
    <row r="857" spans="1:7" x14ac:dyDescent="0.2">
      <c r="A857" t="str">
        <f t="shared" si="13"/>
        <v>アスター６０スライド棚AL</v>
      </c>
      <c r="B857" t="s">
        <v>764</v>
      </c>
      <c r="C857" s="31" t="s">
        <v>1133</v>
      </c>
      <c r="D857" s="61" t="s">
        <v>534</v>
      </c>
      <c r="E857" s="35">
        <v>11000</v>
      </c>
      <c r="F857">
        <v>1</v>
      </c>
      <c r="G857" t="s">
        <v>1288</v>
      </c>
    </row>
    <row r="858" spans="1:7" x14ac:dyDescent="0.2">
      <c r="A858" t="str">
        <f t="shared" si="13"/>
        <v>アスター３０天板AL</v>
      </c>
      <c r="B858" t="s">
        <v>764</v>
      </c>
      <c r="C858" s="31" t="s">
        <v>1139</v>
      </c>
      <c r="D858" s="61" t="s">
        <v>534</v>
      </c>
      <c r="E858" s="35">
        <v>10000</v>
      </c>
      <c r="F858">
        <v>0.2</v>
      </c>
      <c r="G858" t="s">
        <v>1288</v>
      </c>
    </row>
    <row r="859" spans="1:7" x14ac:dyDescent="0.2">
      <c r="A859" t="str">
        <f t="shared" si="13"/>
        <v>アスター６０天板AL</v>
      </c>
      <c r="B859" t="s">
        <v>764</v>
      </c>
      <c r="C859" s="31" t="s">
        <v>1145</v>
      </c>
      <c r="D859" s="61" t="s">
        <v>534</v>
      </c>
      <c r="E859" s="35">
        <v>12000</v>
      </c>
      <c r="F859">
        <v>0.3</v>
      </c>
      <c r="G859" t="s">
        <v>1288</v>
      </c>
    </row>
    <row r="860" spans="1:7" x14ac:dyDescent="0.2">
      <c r="A860" t="str">
        <f t="shared" si="13"/>
        <v>アスター９０天板AL</v>
      </c>
      <c r="B860" t="s">
        <v>764</v>
      </c>
      <c r="C860" s="31" t="s">
        <v>1151</v>
      </c>
      <c r="D860" s="61" t="s">
        <v>534</v>
      </c>
      <c r="E860" s="35">
        <v>14000</v>
      </c>
      <c r="F860">
        <v>0.4</v>
      </c>
      <c r="G860" t="s">
        <v>1215</v>
      </c>
    </row>
    <row r="861" spans="1:7" x14ac:dyDescent="0.2">
      <c r="A861" t="str">
        <f t="shared" si="13"/>
        <v>アスター１２０天板AL</v>
      </c>
      <c r="B861" t="s">
        <v>764</v>
      </c>
      <c r="C861" s="31" t="s">
        <v>1157</v>
      </c>
      <c r="D861" s="61" t="s">
        <v>534</v>
      </c>
      <c r="E861" s="35">
        <v>16000</v>
      </c>
      <c r="F861">
        <v>0.5</v>
      </c>
      <c r="G861" t="s">
        <v>1047</v>
      </c>
    </row>
    <row r="862" spans="1:7" x14ac:dyDescent="0.2">
      <c r="A862" t="str">
        <f t="shared" si="13"/>
        <v>アスター１５０天板AL</v>
      </c>
      <c r="B862" t="s">
        <v>764</v>
      </c>
      <c r="C862" s="31" t="s">
        <v>1164</v>
      </c>
      <c r="D862" s="61" t="s">
        <v>534</v>
      </c>
      <c r="E862" s="35">
        <v>19000</v>
      </c>
      <c r="F862">
        <v>0.6</v>
      </c>
      <c r="G862" t="s">
        <v>1054</v>
      </c>
    </row>
    <row r="863" spans="1:7" x14ac:dyDescent="0.2">
      <c r="A863" t="str">
        <f t="shared" si="13"/>
        <v>アスター１８０天板AL</v>
      </c>
      <c r="B863" t="s">
        <v>764</v>
      </c>
      <c r="C863" s="31" t="s">
        <v>1170</v>
      </c>
      <c r="D863" s="61" t="s">
        <v>534</v>
      </c>
      <c r="E863" s="35">
        <v>21000</v>
      </c>
      <c r="F863">
        <v>0.8</v>
      </c>
      <c r="G863" t="s">
        <v>1054</v>
      </c>
    </row>
    <row r="864" spans="1:7" x14ac:dyDescent="0.2">
      <c r="A864" t="str">
        <f t="shared" si="13"/>
        <v>アスター２１０天板AL</v>
      </c>
      <c r="B864" t="s">
        <v>764</v>
      </c>
      <c r="C864" s="31" t="s">
        <v>1176</v>
      </c>
      <c r="D864" s="61" t="s">
        <v>534</v>
      </c>
      <c r="E864" s="35">
        <v>25000</v>
      </c>
      <c r="F864">
        <v>0.9</v>
      </c>
      <c r="G864" t="s">
        <v>1072</v>
      </c>
    </row>
    <row r="865" spans="1:7" x14ac:dyDescent="0.2">
      <c r="A865" t="str">
        <f t="shared" si="13"/>
        <v>アスター２４０天板AL</v>
      </c>
      <c r="B865" t="s">
        <v>764</v>
      </c>
      <c r="C865" s="31" t="s">
        <v>1180</v>
      </c>
      <c r="D865" s="61" t="s">
        <v>534</v>
      </c>
      <c r="E865" s="35">
        <v>27000</v>
      </c>
      <c r="F865">
        <v>1</v>
      </c>
      <c r="G865" t="s">
        <v>1072</v>
      </c>
    </row>
    <row r="866" spans="1:7" x14ac:dyDescent="0.2">
      <c r="A866" t="str">
        <f t="shared" si="13"/>
        <v>アスター９０天板　無垢AL</v>
      </c>
      <c r="B866" t="s">
        <v>764</v>
      </c>
      <c r="C866" s="31" t="s">
        <v>773</v>
      </c>
      <c r="D866" s="61" t="s">
        <v>534</v>
      </c>
      <c r="E866" s="35">
        <v>46000</v>
      </c>
      <c r="F866">
        <v>0.4</v>
      </c>
      <c r="G866" t="s">
        <v>1215</v>
      </c>
    </row>
    <row r="867" spans="1:7" x14ac:dyDescent="0.2">
      <c r="A867" t="str">
        <f t="shared" si="13"/>
        <v>アスター１２０天板　無垢AL</v>
      </c>
      <c r="B867" t="s">
        <v>764</v>
      </c>
      <c r="C867" s="31" t="s">
        <v>774</v>
      </c>
      <c r="D867" s="61" t="s">
        <v>534</v>
      </c>
      <c r="E867" s="36">
        <v>51000</v>
      </c>
      <c r="F867">
        <v>0.5</v>
      </c>
      <c r="G867" t="s">
        <v>1047</v>
      </c>
    </row>
    <row r="868" spans="1:7" x14ac:dyDescent="0.2">
      <c r="A868" t="str">
        <f t="shared" si="13"/>
        <v>アスター１５０天板　無垢AL</v>
      </c>
      <c r="B868" t="s">
        <v>764</v>
      </c>
      <c r="C868" s="31" t="s">
        <v>775</v>
      </c>
      <c r="D868" s="61" t="s">
        <v>534</v>
      </c>
      <c r="E868" s="40">
        <v>58000</v>
      </c>
      <c r="F868">
        <v>0.6</v>
      </c>
      <c r="G868" t="s">
        <v>1054</v>
      </c>
    </row>
    <row r="869" spans="1:7" x14ac:dyDescent="0.2">
      <c r="A869" t="str">
        <f t="shared" si="13"/>
        <v>アスター１８０天板　無垢AL</v>
      </c>
      <c r="B869" t="s">
        <v>764</v>
      </c>
      <c r="C869" s="31" t="s">
        <v>776</v>
      </c>
      <c r="D869" s="61" t="s">
        <v>534</v>
      </c>
      <c r="E869" s="35">
        <v>65000</v>
      </c>
      <c r="F869">
        <v>0.8</v>
      </c>
      <c r="G869" t="s">
        <v>1054</v>
      </c>
    </row>
    <row r="870" spans="1:7" x14ac:dyDescent="0.2">
      <c r="A870" t="str">
        <f t="shared" si="13"/>
        <v>アスター２１０天板　無垢AL</v>
      </c>
      <c r="B870" t="s">
        <v>764</v>
      </c>
      <c r="C870" s="31" t="s">
        <v>777</v>
      </c>
      <c r="D870" s="61" t="s">
        <v>534</v>
      </c>
      <c r="E870" s="35">
        <v>111000</v>
      </c>
      <c r="F870">
        <v>0.9</v>
      </c>
      <c r="G870" t="s">
        <v>1072</v>
      </c>
    </row>
    <row r="871" spans="1:7" x14ac:dyDescent="0.2">
      <c r="A871" t="str">
        <f t="shared" si="13"/>
        <v>アスター２４０天板　無垢AL</v>
      </c>
      <c r="B871" t="s">
        <v>764</v>
      </c>
      <c r="C871" s="45" t="s">
        <v>778</v>
      </c>
      <c r="D871" s="61" t="s">
        <v>534</v>
      </c>
      <c r="E871" s="36">
        <v>122000</v>
      </c>
      <c r="F871">
        <v>1</v>
      </c>
      <c r="G871" t="s">
        <v>1072</v>
      </c>
    </row>
    <row r="872" spans="1:7" x14ac:dyDescent="0.2">
      <c r="A872" t="str">
        <f t="shared" si="13"/>
        <v>アスター６０デスクWN</v>
      </c>
      <c r="B872" t="s">
        <v>764</v>
      </c>
      <c r="C872" s="38" t="s">
        <v>1055</v>
      </c>
      <c r="D872" s="61" t="s">
        <v>524</v>
      </c>
      <c r="E872" s="34">
        <v>22000</v>
      </c>
      <c r="F872">
        <v>8</v>
      </c>
      <c r="G872" t="s">
        <v>1047</v>
      </c>
    </row>
    <row r="873" spans="1:7" x14ac:dyDescent="0.2">
      <c r="A873" t="str">
        <f t="shared" si="13"/>
        <v>アスター９０デスクWN</v>
      </c>
      <c r="B873" t="s">
        <v>764</v>
      </c>
      <c r="C873" s="31" t="s">
        <v>766</v>
      </c>
      <c r="D873" s="61" t="s">
        <v>524</v>
      </c>
      <c r="E873" s="35">
        <v>32000</v>
      </c>
      <c r="F873">
        <v>12</v>
      </c>
      <c r="G873" t="s">
        <v>1054</v>
      </c>
    </row>
    <row r="874" spans="1:7" x14ac:dyDescent="0.2">
      <c r="A874" t="str">
        <f t="shared" si="13"/>
        <v>アスター６０ガラス扉WN</v>
      </c>
      <c r="B874" t="s">
        <v>764</v>
      </c>
      <c r="C874" s="31" t="s">
        <v>1073</v>
      </c>
      <c r="D874" s="61" t="s">
        <v>524</v>
      </c>
      <c r="E874" s="35">
        <v>56000</v>
      </c>
      <c r="F874">
        <v>8</v>
      </c>
      <c r="G874" t="s">
        <v>1047</v>
      </c>
    </row>
    <row r="875" spans="1:7" x14ac:dyDescent="0.2">
      <c r="A875" t="str">
        <f t="shared" si="13"/>
        <v>アスター６０マガジンラックWN</v>
      </c>
      <c r="B875" t="s">
        <v>764</v>
      </c>
      <c r="C875" s="31" t="s">
        <v>767</v>
      </c>
      <c r="D875" s="61" t="s">
        <v>524</v>
      </c>
      <c r="E875" s="35">
        <v>38000</v>
      </c>
      <c r="F875">
        <v>8</v>
      </c>
      <c r="G875" t="s">
        <v>1047</v>
      </c>
    </row>
    <row r="876" spans="1:7" x14ac:dyDescent="0.2">
      <c r="A876" t="str">
        <f t="shared" si="13"/>
        <v>アスター６０キャビネットWN</v>
      </c>
      <c r="B876" t="s">
        <v>764</v>
      </c>
      <c r="C876" s="31" t="s">
        <v>768</v>
      </c>
      <c r="D876" s="61" t="s">
        <v>524</v>
      </c>
      <c r="E876" s="35">
        <v>45000</v>
      </c>
      <c r="F876">
        <v>8</v>
      </c>
      <c r="G876" t="s">
        <v>1047</v>
      </c>
    </row>
    <row r="877" spans="1:7" x14ac:dyDescent="0.2">
      <c r="A877" t="str">
        <f t="shared" si="13"/>
        <v>アスター６０チェストWN</v>
      </c>
      <c r="B877" t="s">
        <v>764</v>
      </c>
      <c r="C877" s="31" t="s">
        <v>1097</v>
      </c>
      <c r="D877" s="61" t="s">
        <v>524</v>
      </c>
      <c r="E877" s="35">
        <v>58000</v>
      </c>
      <c r="F877">
        <v>8</v>
      </c>
      <c r="G877" t="s">
        <v>1047</v>
      </c>
    </row>
    <row r="878" spans="1:7" x14ac:dyDescent="0.2">
      <c r="A878" t="str">
        <f t="shared" si="13"/>
        <v>アスター３０キャビネットWN</v>
      </c>
      <c r="B878" t="s">
        <v>764</v>
      </c>
      <c r="C878" s="38" t="s">
        <v>769</v>
      </c>
      <c r="D878" s="61" t="s">
        <v>524</v>
      </c>
      <c r="E878" s="35">
        <v>33000</v>
      </c>
      <c r="F878">
        <v>4</v>
      </c>
      <c r="G878" t="s">
        <v>1215</v>
      </c>
    </row>
    <row r="879" spans="1:7" x14ac:dyDescent="0.2">
      <c r="A879" t="str">
        <f t="shared" si="13"/>
        <v>アスター３０チェストWN</v>
      </c>
      <c r="B879" t="s">
        <v>764</v>
      </c>
      <c r="C879" s="31" t="s">
        <v>770</v>
      </c>
      <c r="D879" s="61" t="s">
        <v>524</v>
      </c>
      <c r="E879" s="35">
        <v>39000</v>
      </c>
      <c r="F879">
        <v>4</v>
      </c>
      <c r="G879" t="s">
        <v>1215</v>
      </c>
    </row>
    <row r="880" spans="1:7" x14ac:dyDescent="0.2">
      <c r="A880" t="str">
        <f t="shared" si="13"/>
        <v>アスターサイドパネルWN</v>
      </c>
      <c r="B880" t="s">
        <v>764</v>
      </c>
      <c r="C880" s="31" t="s">
        <v>771</v>
      </c>
      <c r="D880" s="61" t="s">
        <v>524</v>
      </c>
      <c r="E880" s="35">
        <v>14000</v>
      </c>
      <c r="F880">
        <v>2.5</v>
      </c>
      <c r="G880" t="s">
        <v>1215</v>
      </c>
    </row>
    <row r="881" spans="1:7" x14ac:dyDescent="0.2">
      <c r="A881" t="str">
        <f t="shared" si="13"/>
        <v>アスタースツールWN</v>
      </c>
      <c r="B881" t="s">
        <v>764</v>
      </c>
      <c r="C881" s="31" t="s">
        <v>772</v>
      </c>
      <c r="D881" s="61" t="s">
        <v>524</v>
      </c>
      <c r="E881" s="35">
        <v>10000</v>
      </c>
      <c r="F881">
        <v>2</v>
      </c>
      <c r="G881" t="s">
        <v>1288</v>
      </c>
    </row>
    <row r="882" spans="1:7" x14ac:dyDescent="0.2">
      <c r="A882" t="str">
        <f t="shared" si="13"/>
        <v>アスター５５置きミラーWN</v>
      </c>
      <c r="B882" t="s">
        <v>764</v>
      </c>
      <c r="C882" s="31" t="s">
        <v>1128</v>
      </c>
      <c r="D882" s="61" t="s">
        <v>524</v>
      </c>
      <c r="E882" s="35">
        <v>23000</v>
      </c>
      <c r="F882">
        <v>0.5</v>
      </c>
      <c r="G882" t="s">
        <v>1288</v>
      </c>
    </row>
    <row r="883" spans="1:7" x14ac:dyDescent="0.2">
      <c r="A883" t="str">
        <f t="shared" si="13"/>
        <v>アスター６０スライド棚WN</v>
      </c>
      <c r="B883" t="s">
        <v>764</v>
      </c>
      <c r="C883" s="31" t="s">
        <v>1133</v>
      </c>
      <c r="D883" s="61" t="s">
        <v>524</v>
      </c>
      <c r="E883" s="35">
        <v>13000</v>
      </c>
      <c r="F883">
        <v>1</v>
      </c>
      <c r="G883" t="s">
        <v>1288</v>
      </c>
    </row>
    <row r="884" spans="1:7" x14ac:dyDescent="0.2">
      <c r="A884" t="str">
        <f t="shared" si="13"/>
        <v>アスター３０天板WN</v>
      </c>
      <c r="B884" t="s">
        <v>764</v>
      </c>
      <c r="C884" s="31" t="s">
        <v>1139</v>
      </c>
      <c r="D884" s="61" t="s">
        <v>524</v>
      </c>
      <c r="E884" s="35">
        <v>15000</v>
      </c>
      <c r="F884">
        <v>0.2</v>
      </c>
      <c r="G884" t="s">
        <v>1288</v>
      </c>
    </row>
    <row r="885" spans="1:7" x14ac:dyDescent="0.2">
      <c r="A885" t="str">
        <f t="shared" si="13"/>
        <v>アスター６０天板WN</v>
      </c>
      <c r="B885" t="s">
        <v>764</v>
      </c>
      <c r="C885" s="31" t="s">
        <v>1145</v>
      </c>
      <c r="D885" s="61" t="s">
        <v>524</v>
      </c>
      <c r="E885" s="35">
        <v>16000</v>
      </c>
      <c r="F885">
        <v>0.3</v>
      </c>
      <c r="G885" t="s">
        <v>1288</v>
      </c>
    </row>
    <row r="886" spans="1:7" x14ac:dyDescent="0.2">
      <c r="A886" t="str">
        <f t="shared" si="13"/>
        <v>アスター９０天板WN</v>
      </c>
      <c r="B886" t="s">
        <v>764</v>
      </c>
      <c r="C886" s="31" t="s">
        <v>1151</v>
      </c>
      <c r="D886" s="61" t="s">
        <v>524</v>
      </c>
      <c r="E886" s="35">
        <v>19000</v>
      </c>
      <c r="F886">
        <v>0.4</v>
      </c>
      <c r="G886" t="s">
        <v>1215</v>
      </c>
    </row>
    <row r="887" spans="1:7" x14ac:dyDescent="0.2">
      <c r="A887" t="str">
        <f t="shared" si="13"/>
        <v>アスター１２０天板WN</v>
      </c>
      <c r="B887" t="s">
        <v>764</v>
      </c>
      <c r="C887" s="31" t="s">
        <v>1157</v>
      </c>
      <c r="D887" s="61" t="s">
        <v>524</v>
      </c>
      <c r="E887" s="35">
        <v>21000</v>
      </c>
      <c r="F887">
        <v>0.5</v>
      </c>
      <c r="G887" t="s">
        <v>1047</v>
      </c>
    </row>
    <row r="888" spans="1:7" x14ac:dyDescent="0.2">
      <c r="A888" t="str">
        <f t="shared" si="13"/>
        <v>アスター１５０天板WN</v>
      </c>
      <c r="B888" t="s">
        <v>764</v>
      </c>
      <c r="C888" s="31" t="s">
        <v>1164</v>
      </c>
      <c r="D888" s="61" t="s">
        <v>524</v>
      </c>
      <c r="E888" s="35">
        <v>23000</v>
      </c>
      <c r="F888">
        <v>0.6</v>
      </c>
      <c r="G888" t="s">
        <v>1054</v>
      </c>
    </row>
    <row r="889" spans="1:7" x14ac:dyDescent="0.2">
      <c r="A889" t="str">
        <f t="shared" si="13"/>
        <v>アスター１８０天板WN</v>
      </c>
      <c r="B889" t="s">
        <v>764</v>
      </c>
      <c r="C889" s="31" t="s">
        <v>1170</v>
      </c>
      <c r="D889" s="61" t="s">
        <v>524</v>
      </c>
      <c r="E889" s="35">
        <v>27000</v>
      </c>
      <c r="F889">
        <v>0.8</v>
      </c>
      <c r="G889" t="s">
        <v>1054</v>
      </c>
    </row>
    <row r="890" spans="1:7" x14ac:dyDescent="0.2">
      <c r="A890" t="str">
        <f t="shared" si="13"/>
        <v>アスター２１０天板WN</v>
      </c>
      <c r="B890" t="s">
        <v>764</v>
      </c>
      <c r="C890" s="31" t="s">
        <v>1176</v>
      </c>
      <c r="D890" s="61" t="s">
        <v>524</v>
      </c>
      <c r="E890" s="35">
        <v>31000</v>
      </c>
      <c r="F890">
        <v>0.9</v>
      </c>
      <c r="G890" t="s">
        <v>1072</v>
      </c>
    </row>
    <row r="891" spans="1:7" x14ac:dyDescent="0.2">
      <c r="A891" t="str">
        <f t="shared" si="13"/>
        <v>アスター２４０天板WN</v>
      </c>
      <c r="B891" t="s">
        <v>764</v>
      </c>
      <c r="C891" s="31" t="s">
        <v>1180</v>
      </c>
      <c r="D891" s="61" t="s">
        <v>524</v>
      </c>
      <c r="E891" s="35">
        <v>34000</v>
      </c>
      <c r="F891">
        <v>1</v>
      </c>
      <c r="G891" t="s">
        <v>1072</v>
      </c>
    </row>
    <row r="892" spans="1:7" x14ac:dyDescent="0.2">
      <c r="A892" t="str">
        <f t="shared" si="13"/>
        <v>アスター９０天板　無垢WN</v>
      </c>
      <c r="B892" t="s">
        <v>764</v>
      </c>
      <c r="C892" s="31" t="s">
        <v>773</v>
      </c>
      <c r="D892" s="61" t="s">
        <v>524</v>
      </c>
      <c r="E892" s="35">
        <v>63000</v>
      </c>
      <c r="F892">
        <v>0.4</v>
      </c>
      <c r="G892" t="s">
        <v>1215</v>
      </c>
    </row>
    <row r="893" spans="1:7" x14ac:dyDescent="0.2">
      <c r="A893" t="str">
        <f t="shared" si="13"/>
        <v>アスター１２０天板　無垢WN</v>
      </c>
      <c r="B893" t="s">
        <v>764</v>
      </c>
      <c r="C893" s="31" t="s">
        <v>774</v>
      </c>
      <c r="D893" s="61" t="s">
        <v>524</v>
      </c>
      <c r="E893" s="35">
        <v>70000</v>
      </c>
      <c r="F893">
        <v>0.5</v>
      </c>
      <c r="G893" t="s">
        <v>1047</v>
      </c>
    </row>
    <row r="894" spans="1:7" x14ac:dyDescent="0.2">
      <c r="A894" t="str">
        <f t="shared" si="13"/>
        <v>アスター１５０天板　無垢WN</v>
      </c>
      <c r="B894" t="s">
        <v>764</v>
      </c>
      <c r="C894" s="31" t="s">
        <v>775</v>
      </c>
      <c r="D894" s="61" t="s">
        <v>524</v>
      </c>
      <c r="E894" s="35">
        <v>84000</v>
      </c>
      <c r="F894">
        <v>0.6</v>
      </c>
      <c r="G894" t="s">
        <v>1054</v>
      </c>
    </row>
    <row r="895" spans="1:7" x14ac:dyDescent="0.2">
      <c r="A895" t="str">
        <f t="shared" si="13"/>
        <v>アスター１８０天板　無垢WN</v>
      </c>
      <c r="B895" t="s">
        <v>764</v>
      </c>
      <c r="C895" s="31" t="s">
        <v>776</v>
      </c>
      <c r="D895" s="61" t="s">
        <v>524</v>
      </c>
      <c r="E895" s="35">
        <v>93000</v>
      </c>
      <c r="F895">
        <v>0.8</v>
      </c>
      <c r="G895" t="s">
        <v>1054</v>
      </c>
    </row>
    <row r="896" spans="1:7" x14ac:dyDescent="0.2">
      <c r="A896" t="str">
        <f t="shared" si="13"/>
        <v>アスター２１０天板　無垢WN</v>
      </c>
      <c r="B896" t="s">
        <v>764</v>
      </c>
      <c r="C896" s="31" t="s">
        <v>777</v>
      </c>
      <c r="D896" s="61" t="s">
        <v>524</v>
      </c>
      <c r="E896" s="35">
        <v>154000</v>
      </c>
      <c r="F896">
        <v>0.9</v>
      </c>
      <c r="G896" t="s">
        <v>1072</v>
      </c>
    </row>
    <row r="897" spans="1:7" x14ac:dyDescent="0.2">
      <c r="A897" t="str">
        <f t="shared" si="13"/>
        <v>アスター２４０天板　無垢WN</v>
      </c>
      <c r="B897" t="s">
        <v>764</v>
      </c>
      <c r="C897" s="45" t="s">
        <v>778</v>
      </c>
      <c r="D897" s="61" t="s">
        <v>524</v>
      </c>
      <c r="E897" s="36">
        <v>171000</v>
      </c>
      <c r="F897">
        <v>1</v>
      </c>
      <c r="G897" t="s">
        <v>1072</v>
      </c>
    </row>
    <row r="898" spans="1:7" x14ac:dyDescent="0.2">
      <c r="A898" t="str">
        <f t="shared" si="13"/>
        <v>アスター６０ＴＶガラス扉AL</v>
      </c>
      <c r="B898" t="s">
        <v>764</v>
      </c>
      <c r="C898" s="38" t="s">
        <v>1204</v>
      </c>
      <c r="D898" s="61" t="s">
        <v>534</v>
      </c>
      <c r="E898" s="34">
        <v>28000</v>
      </c>
      <c r="F898">
        <v>4.5</v>
      </c>
      <c r="G898" t="s">
        <v>1215</v>
      </c>
    </row>
    <row r="899" spans="1:7" x14ac:dyDescent="0.2">
      <c r="A899" t="str">
        <f t="shared" si="13"/>
        <v>アスター９０ＴＶガラス扉AL</v>
      </c>
      <c r="B899" t="s">
        <v>764</v>
      </c>
      <c r="C899" s="31" t="s">
        <v>1210</v>
      </c>
      <c r="D899" s="61" t="s">
        <v>534</v>
      </c>
      <c r="E899" s="35">
        <v>36000</v>
      </c>
      <c r="F899">
        <v>6.5</v>
      </c>
      <c r="G899" t="s">
        <v>1047</v>
      </c>
    </row>
    <row r="900" spans="1:7" x14ac:dyDescent="0.2">
      <c r="A900" t="str">
        <f t="shared" si="13"/>
        <v>アスター１２０ＴＶガラス扉AL</v>
      </c>
      <c r="B900" t="s">
        <v>764</v>
      </c>
      <c r="C900" s="38" t="s">
        <v>1216</v>
      </c>
      <c r="D900" s="61" t="s">
        <v>534</v>
      </c>
      <c r="E900" s="34">
        <v>44000</v>
      </c>
      <c r="F900">
        <v>8.5</v>
      </c>
      <c r="G900" t="s">
        <v>1054</v>
      </c>
    </row>
    <row r="901" spans="1:7" x14ac:dyDescent="0.2">
      <c r="A901" t="str">
        <f t="shared" si="13"/>
        <v>アスター６０棚AL</v>
      </c>
      <c r="B901" t="s">
        <v>764</v>
      </c>
      <c r="C901" s="31" t="s">
        <v>1220</v>
      </c>
      <c r="D901" s="61" t="s">
        <v>534</v>
      </c>
      <c r="E901" s="35">
        <v>9000</v>
      </c>
      <c r="F901">
        <v>0.5</v>
      </c>
      <c r="G901" t="s">
        <v>1288</v>
      </c>
    </row>
    <row r="902" spans="1:7" x14ac:dyDescent="0.2">
      <c r="A902" t="str">
        <f t="shared" si="13"/>
        <v>アスター３０棚AL</v>
      </c>
      <c r="B902" t="s">
        <v>764</v>
      </c>
      <c r="C902" s="31" t="s">
        <v>1225</v>
      </c>
      <c r="D902" s="61" t="s">
        <v>534</v>
      </c>
      <c r="E902" s="35">
        <v>6000</v>
      </c>
      <c r="F902">
        <v>0.5</v>
      </c>
      <c r="G902" t="s">
        <v>1288</v>
      </c>
    </row>
    <row r="903" spans="1:7" x14ac:dyDescent="0.2">
      <c r="A903" t="str">
        <f t="shared" si="13"/>
        <v>アスター６０ＴＶチェストAL</v>
      </c>
      <c r="B903" t="s">
        <v>764</v>
      </c>
      <c r="C903" s="31" t="s">
        <v>1230</v>
      </c>
      <c r="D903" s="61" t="s">
        <v>534</v>
      </c>
      <c r="E903" s="35">
        <v>26000</v>
      </c>
      <c r="F903">
        <v>4.5</v>
      </c>
      <c r="G903" t="s">
        <v>1215</v>
      </c>
    </row>
    <row r="904" spans="1:7" x14ac:dyDescent="0.2">
      <c r="A904" t="str">
        <f t="shared" si="13"/>
        <v>アスター３０ＴＶチェストAL</v>
      </c>
      <c r="B904" t="s">
        <v>764</v>
      </c>
      <c r="C904" s="31" t="s">
        <v>1235</v>
      </c>
      <c r="D904" s="61" t="s">
        <v>534</v>
      </c>
      <c r="E904" s="35">
        <v>21000</v>
      </c>
      <c r="F904">
        <v>2.5</v>
      </c>
      <c r="G904" t="s">
        <v>1288</v>
      </c>
    </row>
    <row r="905" spans="1:7" x14ac:dyDescent="0.2">
      <c r="A905" t="str">
        <f t="shared" si="13"/>
        <v>アスター６０ガラス戸付き天板AL</v>
      </c>
      <c r="B905" t="s">
        <v>764</v>
      </c>
      <c r="C905" s="31" t="s">
        <v>1239</v>
      </c>
      <c r="D905" s="61" t="s">
        <v>534</v>
      </c>
      <c r="E905" s="35">
        <v>51000</v>
      </c>
      <c r="F905">
        <v>10.5</v>
      </c>
      <c r="G905" t="s">
        <v>1054</v>
      </c>
    </row>
    <row r="906" spans="1:7" x14ac:dyDescent="0.2">
      <c r="A906" t="str">
        <f t="shared" si="13"/>
        <v>アスター６０ラック付き天板AL</v>
      </c>
      <c r="B906" t="s">
        <v>764</v>
      </c>
      <c r="C906" s="31" t="s">
        <v>1243</v>
      </c>
      <c r="D906" s="61" t="s">
        <v>534</v>
      </c>
      <c r="E906" s="35">
        <v>49000</v>
      </c>
      <c r="F906">
        <v>10.5</v>
      </c>
      <c r="G906" t="s">
        <v>1054</v>
      </c>
    </row>
    <row r="907" spans="1:7" x14ac:dyDescent="0.2">
      <c r="A907" t="str">
        <f t="shared" si="13"/>
        <v>アスター６０ＴＶガラス扉WN</v>
      </c>
      <c r="B907" t="s">
        <v>764</v>
      </c>
      <c r="C907" s="38" t="s">
        <v>1204</v>
      </c>
      <c r="D907" s="61" t="s">
        <v>524</v>
      </c>
      <c r="E907" s="35">
        <v>33000</v>
      </c>
      <c r="F907">
        <v>4.5</v>
      </c>
      <c r="G907" t="s">
        <v>1215</v>
      </c>
    </row>
    <row r="908" spans="1:7" x14ac:dyDescent="0.2">
      <c r="A908" t="str">
        <f t="shared" si="13"/>
        <v>アスター９０ＴＶガラス扉WN</v>
      </c>
      <c r="B908" t="s">
        <v>764</v>
      </c>
      <c r="C908" s="31" t="s">
        <v>1210</v>
      </c>
      <c r="D908" s="61" t="s">
        <v>524</v>
      </c>
      <c r="E908" s="35">
        <v>42000</v>
      </c>
      <c r="F908">
        <v>6.5</v>
      </c>
      <c r="G908" t="s">
        <v>1047</v>
      </c>
    </row>
    <row r="909" spans="1:7" x14ac:dyDescent="0.2">
      <c r="A909" t="str">
        <f t="shared" si="13"/>
        <v>アスター１２０ＴＶガラス扉WN</v>
      </c>
      <c r="B909" t="s">
        <v>764</v>
      </c>
      <c r="C909" s="38" t="s">
        <v>1216</v>
      </c>
      <c r="D909" s="61" t="s">
        <v>524</v>
      </c>
      <c r="E909" s="35">
        <v>52000</v>
      </c>
      <c r="F909">
        <v>8.5</v>
      </c>
      <c r="G909" t="s">
        <v>1054</v>
      </c>
    </row>
    <row r="910" spans="1:7" x14ac:dyDescent="0.2">
      <c r="A910" t="str">
        <f t="shared" ref="A910:A973" si="14">B910&amp;C910&amp;D910</f>
        <v>アスター６０棚WN</v>
      </c>
      <c r="B910" t="s">
        <v>764</v>
      </c>
      <c r="C910" s="31" t="s">
        <v>1220</v>
      </c>
      <c r="D910" s="61" t="s">
        <v>524</v>
      </c>
      <c r="E910" s="35">
        <v>11000</v>
      </c>
      <c r="F910">
        <v>0.5</v>
      </c>
      <c r="G910" t="s">
        <v>1288</v>
      </c>
    </row>
    <row r="911" spans="1:7" x14ac:dyDescent="0.2">
      <c r="A911" t="str">
        <f t="shared" si="14"/>
        <v>アスター３０棚WN</v>
      </c>
      <c r="B911" t="s">
        <v>764</v>
      </c>
      <c r="C911" s="31" t="s">
        <v>1225</v>
      </c>
      <c r="D911" s="61" t="s">
        <v>524</v>
      </c>
      <c r="E911" s="35">
        <v>8000</v>
      </c>
      <c r="F911">
        <v>0.5</v>
      </c>
      <c r="G911" t="s">
        <v>1288</v>
      </c>
    </row>
    <row r="912" spans="1:7" x14ac:dyDescent="0.2">
      <c r="A912" t="str">
        <f t="shared" si="14"/>
        <v>アスター６０ＴＶチェストWN</v>
      </c>
      <c r="B912" t="s">
        <v>764</v>
      </c>
      <c r="C912" s="31" t="s">
        <v>1230</v>
      </c>
      <c r="D912" s="61" t="s">
        <v>524</v>
      </c>
      <c r="E912" s="35">
        <v>32000</v>
      </c>
      <c r="F912">
        <v>4.5</v>
      </c>
      <c r="G912" t="s">
        <v>1215</v>
      </c>
    </row>
    <row r="913" spans="1:7" x14ac:dyDescent="0.2">
      <c r="A913" t="str">
        <f t="shared" si="14"/>
        <v>アスター３０ＴＶチェストWN</v>
      </c>
      <c r="B913" t="s">
        <v>764</v>
      </c>
      <c r="C913" s="31" t="s">
        <v>1235</v>
      </c>
      <c r="D913" s="61" t="s">
        <v>524</v>
      </c>
      <c r="E913" s="35">
        <v>25000</v>
      </c>
      <c r="F913">
        <v>2.5</v>
      </c>
      <c r="G913" t="s">
        <v>1288</v>
      </c>
    </row>
    <row r="914" spans="1:7" x14ac:dyDescent="0.2">
      <c r="A914" t="str">
        <f t="shared" si="14"/>
        <v>アスター６０ガラス戸付き天板WN</v>
      </c>
      <c r="B914" t="s">
        <v>764</v>
      </c>
      <c r="C914" s="31" t="s">
        <v>1239</v>
      </c>
      <c r="D914" s="61" t="s">
        <v>524</v>
      </c>
      <c r="E914" s="35">
        <v>61000</v>
      </c>
      <c r="F914">
        <v>10.5</v>
      </c>
      <c r="G914" t="s">
        <v>1054</v>
      </c>
    </row>
    <row r="915" spans="1:7" x14ac:dyDescent="0.2">
      <c r="A915" t="str">
        <f t="shared" si="14"/>
        <v>アスター６０ラック付き天板WN</v>
      </c>
      <c r="B915" t="s">
        <v>764</v>
      </c>
      <c r="C915" s="31" t="s">
        <v>1243</v>
      </c>
      <c r="D915" s="61" t="s">
        <v>524</v>
      </c>
      <c r="E915" s="36">
        <v>58000</v>
      </c>
      <c r="F915">
        <v>10.5</v>
      </c>
      <c r="G915" t="s">
        <v>1054</v>
      </c>
    </row>
    <row r="916" spans="1:7" x14ac:dyDescent="0.2">
      <c r="A916" t="str">
        <f t="shared" si="14"/>
        <v>ハーベスト４２引出下台WO</v>
      </c>
      <c r="B916" t="s">
        <v>792</v>
      </c>
      <c r="C916" s="38" t="s">
        <v>1061</v>
      </c>
      <c r="D916" s="61" t="s">
        <v>525</v>
      </c>
      <c r="E916" s="34">
        <v>78000</v>
      </c>
      <c r="F916">
        <v>8.5</v>
      </c>
      <c r="G916" t="s">
        <v>1047</v>
      </c>
    </row>
    <row r="917" spans="1:7" x14ac:dyDescent="0.2">
      <c r="A917" t="str">
        <f t="shared" si="14"/>
        <v>ハーベスト５６引出下台WO</v>
      </c>
      <c r="B917" t="s">
        <v>792</v>
      </c>
      <c r="C917" s="31" t="s">
        <v>1069</v>
      </c>
      <c r="D917" s="61" t="s">
        <v>525</v>
      </c>
      <c r="E917" s="35">
        <v>84000</v>
      </c>
      <c r="F917">
        <v>11</v>
      </c>
      <c r="G917" t="s">
        <v>1054</v>
      </c>
    </row>
    <row r="918" spans="1:7" x14ac:dyDescent="0.2">
      <c r="A918" t="str">
        <f t="shared" si="14"/>
        <v>ハーベスト７０引出下台WO</v>
      </c>
      <c r="B918" t="s">
        <v>792</v>
      </c>
      <c r="C918" s="31" t="s">
        <v>1079</v>
      </c>
      <c r="D918" s="61" t="s">
        <v>525</v>
      </c>
      <c r="E918" s="35">
        <v>90000</v>
      </c>
      <c r="F918">
        <v>14</v>
      </c>
      <c r="G918" t="s">
        <v>1054</v>
      </c>
    </row>
    <row r="919" spans="1:7" x14ac:dyDescent="0.2">
      <c r="A919" t="str">
        <f t="shared" si="14"/>
        <v>ハーベスト８４引出下台WO</v>
      </c>
      <c r="B919" t="s">
        <v>792</v>
      </c>
      <c r="C919" s="31" t="s">
        <v>1086</v>
      </c>
      <c r="D919" s="61" t="s">
        <v>525</v>
      </c>
      <c r="E919" s="35">
        <v>96000</v>
      </c>
      <c r="F919">
        <v>16.5</v>
      </c>
      <c r="G919" t="s">
        <v>1054</v>
      </c>
    </row>
    <row r="920" spans="1:7" x14ac:dyDescent="0.2">
      <c r="A920" t="str">
        <f t="shared" si="14"/>
        <v>ハーベスト４２オープン下台WO</v>
      </c>
      <c r="B920" t="s">
        <v>792</v>
      </c>
      <c r="C920" s="31" t="s">
        <v>1093</v>
      </c>
      <c r="D920" s="61" t="s">
        <v>525</v>
      </c>
      <c r="E920" s="35">
        <v>52000</v>
      </c>
      <c r="F920">
        <v>8.5</v>
      </c>
      <c r="G920" t="s">
        <v>1047</v>
      </c>
    </row>
    <row r="921" spans="1:7" x14ac:dyDescent="0.2">
      <c r="A921" t="str">
        <f t="shared" si="14"/>
        <v>ハーベスト５６オープン下台WO</v>
      </c>
      <c r="B921" t="s">
        <v>792</v>
      </c>
      <c r="C921" s="31" t="s">
        <v>1101</v>
      </c>
      <c r="D921" s="61" t="s">
        <v>525</v>
      </c>
      <c r="E921" s="35">
        <v>58000</v>
      </c>
      <c r="F921">
        <v>11</v>
      </c>
      <c r="G921" t="s">
        <v>1054</v>
      </c>
    </row>
    <row r="922" spans="1:7" x14ac:dyDescent="0.2">
      <c r="A922" t="str">
        <f t="shared" si="14"/>
        <v>ハーベスト７０オープン下台WO</v>
      </c>
      <c r="B922" t="s">
        <v>792</v>
      </c>
      <c r="C922" s="45" t="s">
        <v>1109</v>
      </c>
      <c r="D922" s="61" t="s">
        <v>525</v>
      </c>
      <c r="E922" s="36">
        <v>64000</v>
      </c>
      <c r="F922">
        <v>14</v>
      </c>
      <c r="G922" t="s">
        <v>1054</v>
      </c>
    </row>
    <row r="923" spans="1:7" x14ac:dyDescent="0.2">
      <c r="A923" t="str">
        <f t="shared" si="14"/>
        <v>ハーベスト８４オープン下台WO</v>
      </c>
      <c r="B923" t="s">
        <v>792</v>
      </c>
      <c r="C923" s="42" t="s">
        <v>1116</v>
      </c>
      <c r="D923" s="61" t="s">
        <v>525</v>
      </c>
      <c r="E923" s="40">
        <v>70000</v>
      </c>
      <c r="F923">
        <v>16.5</v>
      </c>
      <c r="G923" t="s">
        <v>1054</v>
      </c>
    </row>
    <row r="924" spans="1:7" x14ac:dyDescent="0.2">
      <c r="A924" t="str">
        <f t="shared" si="14"/>
        <v>ハーベスト９８上置き３枚扉WO</v>
      </c>
      <c r="B924" t="s">
        <v>792</v>
      </c>
      <c r="C924" s="31" t="s">
        <v>1121</v>
      </c>
      <c r="D924" s="61" t="s">
        <v>525</v>
      </c>
      <c r="E924" s="49">
        <v>97000</v>
      </c>
    </row>
    <row r="925" spans="1:7" x14ac:dyDescent="0.2">
      <c r="A925" t="str">
        <f t="shared" si="14"/>
        <v>ハーベスト１１２上置き３枚扉WO</v>
      </c>
      <c r="B925" t="s">
        <v>792</v>
      </c>
      <c r="C925" s="31" t="s">
        <v>1125</v>
      </c>
      <c r="D925" s="61" t="s">
        <v>525</v>
      </c>
      <c r="E925" s="49">
        <v>102000</v>
      </c>
    </row>
    <row r="926" spans="1:7" x14ac:dyDescent="0.2">
      <c r="A926" t="str">
        <f t="shared" si="14"/>
        <v>ハーベスト１２６上置き３枚扉WO</v>
      </c>
      <c r="B926" t="s">
        <v>792</v>
      </c>
      <c r="C926" s="31" t="s">
        <v>1131</v>
      </c>
      <c r="D926" s="61" t="s">
        <v>525</v>
      </c>
      <c r="E926" s="49">
        <v>106000</v>
      </c>
    </row>
    <row r="927" spans="1:7" x14ac:dyDescent="0.2">
      <c r="A927" t="str">
        <f t="shared" si="14"/>
        <v>ハーベスト１４０上置き４枚扉WO</v>
      </c>
      <c r="B927" t="s">
        <v>792</v>
      </c>
      <c r="C927" s="31" t="s">
        <v>1137</v>
      </c>
      <c r="D927" s="61" t="s">
        <v>525</v>
      </c>
      <c r="E927" s="49">
        <v>129000</v>
      </c>
    </row>
    <row r="928" spans="1:7" x14ac:dyDescent="0.2">
      <c r="A928" t="str">
        <f t="shared" si="14"/>
        <v>ハーベスト１５４上置き４枚扉WO</v>
      </c>
      <c r="B928" t="s">
        <v>792</v>
      </c>
      <c r="C928" s="31" t="s">
        <v>1143</v>
      </c>
      <c r="D928" s="61" t="s">
        <v>525</v>
      </c>
      <c r="E928" s="49">
        <v>135000</v>
      </c>
    </row>
    <row r="929" spans="1:7" x14ac:dyDescent="0.2">
      <c r="A929" t="str">
        <f t="shared" si="14"/>
        <v>ハーベスト１６８上置き４枚扉WO</v>
      </c>
      <c r="B929" t="s">
        <v>792</v>
      </c>
      <c r="C929" s="31" t="s">
        <v>1149</v>
      </c>
      <c r="D929" s="61" t="s">
        <v>525</v>
      </c>
      <c r="E929" s="49">
        <v>141000</v>
      </c>
    </row>
    <row r="930" spans="1:7" x14ac:dyDescent="0.2">
      <c r="A930" t="str">
        <f t="shared" si="14"/>
        <v>ハーベストオーダーキャビネット（上）WO</v>
      </c>
      <c r="B930" t="s">
        <v>792</v>
      </c>
      <c r="C930" s="31" t="s">
        <v>1155</v>
      </c>
      <c r="D930" s="61" t="s">
        <v>525</v>
      </c>
      <c r="E930" s="49">
        <v>54000</v>
      </c>
    </row>
    <row r="931" spans="1:7" x14ac:dyDescent="0.2">
      <c r="A931" t="str">
        <f t="shared" si="14"/>
        <v>ハーベストオーダーキャビネット（下）WO</v>
      </c>
      <c r="B931" t="s">
        <v>792</v>
      </c>
      <c r="C931" s="31" t="s">
        <v>1161</v>
      </c>
      <c r="D931" s="61" t="s">
        <v>525</v>
      </c>
      <c r="E931" s="49">
        <v>43000</v>
      </c>
      <c r="G931" t="s">
        <v>1047</v>
      </c>
    </row>
    <row r="932" spans="1:7" x14ac:dyDescent="0.2">
      <c r="A932" t="str">
        <f t="shared" si="14"/>
        <v>ハーベストサイドパネル（上）WO</v>
      </c>
      <c r="B932" t="s">
        <v>792</v>
      </c>
      <c r="C932" s="31" t="s">
        <v>1167</v>
      </c>
      <c r="D932" s="61" t="s">
        <v>525</v>
      </c>
      <c r="E932" s="49">
        <v>32000</v>
      </c>
    </row>
    <row r="933" spans="1:7" x14ac:dyDescent="0.2">
      <c r="A933" t="str">
        <f t="shared" si="14"/>
        <v>ハーベストサイドパネル（下）WO</v>
      </c>
      <c r="B933" t="s">
        <v>792</v>
      </c>
      <c r="C933" s="31" t="s">
        <v>1173</v>
      </c>
      <c r="D933" s="61" t="s">
        <v>525</v>
      </c>
      <c r="E933" s="49">
        <v>22000</v>
      </c>
      <c r="F933">
        <v>1.5</v>
      </c>
      <c r="G933" t="s">
        <v>1047</v>
      </c>
    </row>
    <row r="934" spans="1:7" x14ac:dyDescent="0.2">
      <c r="A934" t="str">
        <f t="shared" si="14"/>
        <v>ハーベスト９８バックパネルWO</v>
      </c>
      <c r="B934" t="s">
        <v>792</v>
      </c>
      <c r="C934" s="31" t="s">
        <v>786</v>
      </c>
      <c r="D934" s="61" t="s">
        <v>525</v>
      </c>
      <c r="E934" s="49">
        <v>21000</v>
      </c>
      <c r="F934">
        <v>2.4</v>
      </c>
      <c r="G934" t="s">
        <v>1047</v>
      </c>
    </row>
    <row r="935" spans="1:7" x14ac:dyDescent="0.2">
      <c r="A935" t="str">
        <f t="shared" si="14"/>
        <v>ハーベスト１１２バックパネルWO</v>
      </c>
      <c r="B935" t="s">
        <v>792</v>
      </c>
      <c r="C935" s="38" t="s">
        <v>787</v>
      </c>
      <c r="D935" s="61" t="s">
        <v>525</v>
      </c>
      <c r="E935" s="50">
        <v>22000</v>
      </c>
      <c r="F935">
        <v>2.7</v>
      </c>
      <c r="G935" t="s">
        <v>1047</v>
      </c>
    </row>
    <row r="936" spans="1:7" x14ac:dyDescent="0.2">
      <c r="A936" t="str">
        <f t="shared" si="14"/>
        <v>ハーベスト１２６バックパネルWO</v>
      </c>
      <c r="B936" t="s">
        <v>792</v>
      </c>
      <c r="C936" s="31" t="s">
        <v>788</v>
      </c>
      <c r="D936" s="61" t="s">
        <v>525</v>
      </c>
      <c r="E936" s="49">
        <v>23000</v>
      </c>
      <c r="F936">
        <v>3</v>
      </c>
      <c r="G936" t="s">
        <v>1047</v>
      </c>
    </row>
    <row r="937" spans="1:7" x14ac:dyDescent="0.2">
      <c r="A937" t="str">
        <f t="shared" si="14"/>
        <v>ハーベスト１４０バックパネルWO</v>
      </c>
      <c r="B937" t="s">
        <v>792</v>
      </c>
      <c r="C937" s="31" t="s">
        <v>789</v>
      </c>
      <c r="D937" s="61" t="s">
        <v>525</v>
      </c>
      <c r="E937" s="49">
        <v>24000</v>
      </c>
      <c r="F937">
        <v>3.3</v>
      </c>
      <c r="G937" t="s">
        <v>1054</v>
      </c>
    </row>
    <row r="938" spans="1:7" x14ac:dyDescent="0.2">
      <c r="A938" t="str">
        <f t="shared" si="14"/>
        <v>ハーベスト１５４バックパネルWO</v>
      </c>
      <c r="B938" t="s">
        <v>792</v>
      </c>
      <c r="C938" s="31" t="s">
        <v>790</v>
      </c>
      <c r="D938" s="61" t="s">
        <v>525</v>
      </c>
      <c r="E938" s="49">
        <v>25000</v>
      </c>
      <c r="F938">
        <v>3.7</v>
      </c>
      <c r="G938" t="s">
        <v>1054</v>
      </c>
    </row>
    <row r="939" spans="1:7" x14ac:dyDescent="0.2">
      <c r="A939" t="str">
        <f t="shared" si="14"/>
        <v>ハーベスト１６８バックパネルWO</v>
      </c>
      <c r="B939" t="s">
        <v>792</v>
      </c>
      <c r="C939" s="31" t="s">
        <v>791</v>
      </c>
      <c r="D939" s="61" t="s">
        <v>525</v>
      </c>
      <c r="E939" s="49">
        <v>26000</v>
      </c>
      <c r="F939">
        <v>4</v>
      </c>
      <c r="G939" t="s">
        <v>1054</v>
      </c>
    </row>
    <row r="940" spans="1:7" x14ac:dyDescent="0.2">
      <c r="A940" t="str">
        <f t="shared" si="14"/>
        <v>ハーベスト天板　W９８～１２５WO</v>
      </c>
      <c r="B940" t="s">
        <v>792</v>
      </c>
      <c r="C940" s="31" t="s">
        <v>1198</v>
      </c>
      <c r="D940" s="61" t="s">
        <v>525</v>
      </c>
      <c r="E940" s="35">
        <v>42000</v>
      </c>
      <c r="G940" t="s">
        <v>1047</v>
      </c>
    </row>
    <row r="941" spans="1:7" x14ac:dyDescent="0.2">
      <c r="A941" t="str">
        <f t="shared" si="14"/>
        <v>ハーベスト天板　W１２６～１５３WO</v>
      </c>
      <c r="B941" t="s">
        <v>792</v>
      </c>
      <c r="C941" s="31" t="s">
        <v>1201</v>
      </c>
      <c r="D941" s="61" t="s">
        <v>525</v>
      </c>
      <c r="E941" s="35">
        <v>45000</v>
      </c>
      <c r="G941" t="s">
        <v>1054</v>
      </c>
    </row>
    <row r="942" spans="1:7" x14ac:dyDescent="0.2">
      <c r="A942" t="str">
        <f t="shared" si="14"/>
        <v>ハーベスト天板　W１５４～１８１WO</v>
      </c>
      <c r="B942" t="s">
        <v>792</v>
      </c>
      <c r="C942" s="31" t="s">
        <v>1207</v>
      </c>
      <c r="D942" s="61" t="s">
        <v>525</v>
      </c>
      <c r="E942" s="35">
        <v>47000</v>
      </c>
      <c r="G942" t="s">
        <v>1054</v>
      </c>
    </row>
    <row r="943" spans="1:7" x14ac:dyDescent="0.2">
      <c r="A943" t="str">
        <f t="shared" si="14"/>
        <v>ハーベスト天板　W１８２～２１０WO</v>
      </c>
      <c r="B943" t="s">
        <v>792</v>
      </c>
      <c r="C943" s="31" t="s">
        <v>1213</v>
      </c>
      <c r="D943" s="61" t="s">
        <v>525</v>
      </c>
      <c r="E943" s="35">
        <v>57000</v>
      </c>
      <c r="G943" t="s">
        <v>1072</v>
      </c>
    </row>
    <row r="944" spans="1:7" x14ac:dyDescent="0.2">
      <c r="A944" t="str">
        <f t="shared" si="14"/>
        <v>ハーベスト下台用天板　W９８～１２５WO</v>
      </c>
      <c r="B944" t="s">
        <v>792</v>
      </c>
      <c r="C944" s="31" t="s">
        <v>1218</v>
      </c>
      <c r="D944" s="61" t="s">
        <v>525</v>
      </c>
      <c r="E944" s="35">
        <v>51000</v>
      </c>
      <c r="G944" t="s">
        <v>1047</v>
      </c>
    </row>
    <row r="945" spans="1:7" x14ac:dyDescent="0.2">
      <c r="A945" t="str">
        <f t="shared" si="14"/>
        <v>ハーベスト下台用天板　W１２６～１５３WO</v>
      </c>
      <c r="B945" t="s">
        <v>792</v>
      </c>
      <c r="C945" s="31" t="s">
        <v>1223</v>
      </c>
      <c r="D945" s="61" t="s">
        <v>525</v>
      </c>
      <c r="E945" s="35">
        <v>54000</v>
      </c>
      <c r="G945" t="s">
        <v>1054</v>
      </c>
    </row>
    <row r="946" spans="1:7" x14ac:dyDescent="0.2">
      <c r="A946" t="str">
        <f t="shared" si="14"/>
        <v>ハーベスト下台用天板　W１５４～１８１WO</v>
      </c>
      <c r="B946" t="s">
        <v>792</v>
      </c>
      <c r="C946" s="31" t="s">
        <v>1228</v>
      </c>
      <c r="D946" s="61" t="s">
        <v>525</v>
      </c>
      <c r="E946" s="35">
        <v>56000</v>
      </c>
      <c r="G946" t="s">
        <v>1054</v>
      </c>
    </row>
    <row r="947" spans="1:7" x14ac:dyDescent="0.2">
      <c r="A947" t="str">
        <f t="shared" si="14"/>
        <v>ハーベスト下台用天板　W１８２～２１０WO</v>
      </c>
      <c r="B947" t="s">
        <v>792</v>
      </c>
      <c r="C947" s="45" t="s">
        <v>1233</v>
      </c>
      <c r="D947" s="61" t="s">
        <v>525</v>
      </c>
      <c r="E947" s="36">
        <v>68000</v>
      </c>
      <c r="G947" t="s">
        <v>1072</v>
      </c>
    </row>
    <row r="948" spans="1:7" x14ac:dyDescent="0.2">
      <c r="A948" t="str">
        <f t="shared" si="14"/>
        <v>ハーベスト４２引出下台WN</v>
      </c>
      <c r="B948" t="s">
        <v>792</v>
      </c>
      <c r="C948" s="38" t="s">
        <v>1061</v>
      </c>
      <c r="D948" s="61" t="s">
        <v>524</v>
      </c>
      <c r="E948" s="34">
        <v>78000</v>
      </c>
      <c r="F948">
        <v>8.5</v>
      </c>
      <c r="G948" t="s">
        <v>1047</v>
      </c>
    </row>
    <row r="949" spans="1:7" x14ac:dyDescent="0.2">
      <c r="A949" t="str">
        <f t="shared" si="14"/>
        <v>ハーベスト５６引出下台WN</v>
      </c>
      <c r="B949" t="s">
        <v>792</v>
      </c>
      <c r="C949" s="31" t="s">
        <v>1069</v>
      </c>
      <c r="D949" s="61" t="s">
        <v>524</v>
      </c>
      <c r="E949" s="35">
        <v>84000</v>
      </c>
      <c r="F949">
        <v>11</v>
      </c>
      <c r="G949" t="s">
        <v>1054</v>
      </c>
    </row>
    <row r="950" spans="1:7" x14ac:dyDescent="0.2">
      <c r="A950" t="str">
        <f t="shared" si="14"/>
        <v>ハーベスト７０引出下台WN</v>
      </c>
      <c r="B950" t="s">
        <v>792</v>
      </c>
      <c r="C950" s="31" t="s">
        <v>1079</v>
      </c>
      <c r="D950" s="61" t="s">
        <v>524</v>
      </c>
      <c r="E950" s="35">
        <v>90000</v>
      </c>
      <c r="F950">
        <v>14</v>
      </c>
      <c r="G950" t="s">
        <v>1054</v>
      </c>
    </row>
    <row r="951" spans="1:7" x14ac:dyDescent="0.2">
      <c r="A951" t="str">
        <f t="shared" si="14"/>
        <v>ハーベスト８４引出下台WN</v>
      </c>
      <c r="B951" t="s">
        <v>792</v>
      </c>
      <c r="C951" s="31" t="s">
        <v>1086</v>
      </c>
      <c r="D951" s="61" t="s">
        <v>524</v>
      </c>
      <c r="E951" s="35">
        <v>96000</v>
      </c>
      <c r="F951">
        <v>16.5</v>
      </c>
      <c r="G951" t="s">
        <v>1054</v>
      </c>
    </row>
    <row r="952" spans="1:7" x14ac:dyDescent="0.2">
      <c r="A952" t="str">
        <f t="shared" si="14"/>
        <v>ハーベスト４２オープン下台WN</v>
      </c>
      <c r="B952" t="s">
        <v>792</v>
      </c>
      <c r="C952" s="31" t="s">
        <v>1093</v>
      </c>
      <c r="D952" s="61" t="s">
        <v>524</v>
      </c>
      <c r="E952" s="35">
        <v>52000</v>
      </c>
      <c r="F952">
        <v>8.5</v>
      </c>
      <c r="G952" t="s">
        <v>1047</v>
      </c>
    </row>
    <row r="953" spans="1:7" x14ac:dyDescent="0.2">
      <c r="A953" t="str">
        <f t="shared" si="14"/>
        <v>ハーベスト５６オープン下台WN</v>
      </c>
      <c r="B953" t="s">
        <v>792</v>
      </c>
      <c r="C953" s="31" t="s">
        <v>1101</v>
      </c>
      <c r="D953" s="61" t="s">
        <v>524</v>
      </c>
      <c r="E953" s="35">
        <v>58000</v>
      </c>
      <c r="F953">
        <v>11</v>
      </c>
      <c r="G953" t="s">
        <v>1054</v>
      </c>
    </row>
    <row r="954" spans="1:7" x14ac:dyDescent="0.2">
      <c r="A954" t="str">
        <f t="shared" si="14"/>
        <v>ハーベスト７０オープン下台WN</v>
      </c>
      <c r="B954" t="s">
        <v>792</v>
      </c>
      <c r="C954" s="45" t="s">
        <v>1109</v>
      </c>
      <c r="D954" s="61" t="s">
        <v>524</v>
      </c>
      <c r="E954" s="36">
        <v>64000</v>
      </c>
      <c r="F954">
        <v>14</v>
      </c>
      <c r="G954" t="s">
        <v>1054</v>
      </c>
    </row>
    <row r="955" spans="1:7" x14ac:dyDescent="0.2">
      <c r="A955" t="str">
        <f t="shared" si="14"/>
        <v>ハーベスト８４オープン下台WN</v>
      </c>
      <c r="B955" t="s">
        <v>792</v>
      </c>
      <c r="C955" s="42" t="s">
        <v>1116</v>
      </c>
      <c r="D955" s="61" t="s">
        <v>524</v>
      </c>
      <c r="E955" s="40">
        <v>70000</v>
      </c>
      <c r="F955">
        <v>16.5</v>
      </c>
      <c r="G955" t="s">
        <v>1054</v>
      </c>
    </row>
    <row r="956" spans="1:7" x14ac:dyDescent="0.2">
      <c r="A956" t="str">
        <f t="shared" si="14"/>
        <v>ハーベスト９８上置き３枚扉WN</v>
      </c>
      <c r="B956" t="s">
        <v>792</v>
      </c>
      <c r="C956" s="31" t="s">
        <v>1121</v>
      </c>
      <c r="D956" s="61" t="s">
        <v>524</v>
      </c>
      <c r="E956" s="49">
        <v>97000</v>
      </c>
    </row>
    <row r="957" spans="1:7" x14ac:dyDescent="0.2">
      <c r="A957" t="str">
        <f t="shared" si="14"/>
        <v>ハーベスト１１２上置き３枚扉WN</v>
      </c>
      <c r="B957" t="s">
        <v>792</v>
      </c>
      <c r="C957" s="31" t="s">
        <v>1125</v>
      </c>
      <c r="D957" s="61" t="s">
        <v>524</v>
      </c>
      <c r="E957" s="49">
        <v>102000</v>
      </c>
    </row>
    <row r="958" spans="1:7" x14ac:dyDescent="0.2">
      <c r="A958" t="str">
        <f t="shared" si="14"/>
        <v>ハーベスト１２６上置き３枚扉WN</v>
      </c>
      <c r="B958" t="s">
        <v>792</v>
      </c>
      <c r="C958" s="31" t="s">
        <v>1131</v>
      </c>
      <c r="D958" s="61" t="s">
        <v>524</v>
      </c>
      <c r="E958" s="49">
        <v>106000</v>
      </c>
    </row>
    <row r="959" spans="1:7" x14ac:dyDescent="0.2">
      <c r="A959" t="str">
        <f t="shared" si="14"/>
        <v>ハーベスト１４０上置き４枚扉WN</v>
      </c>
      <c r="B959" t="s">
        <v>792</v>
      </c>
      <c r="C959" s="31" t="s">
        <v>1137</v>
      </c>
      <c r="D959" s="61" t="s">
        <v>524</v>
      </c>
      <c r="E959" s="49">
        <v>129000</v>
      </c>
    </row>
    <row r="960" spans="1:7" x14ac:dyDescent="0.2">
      <c r="A960" t="str">
        <f t="shared" si="14"/>
        <v>ハーベスト１５４上置き４枚扉WN</v>
      </c>
      <c r="B960" t="s">
        <v>792</v>
      </c>
      <c r="C960" s="31" t="s">
        <v>1143</v>
      </c>
      <c r="D960" s="61" t="s">
        <v>524</v>
      </c>
      <c r="E960" s="49">
        <v>135000</v>
      </c>
    </row>
    <row r="961" spans="1:7" x14ac:dyDescent="0.2">
      <c r="A961" t="str">
        <f t="shared" si="14"/>
        <v>ハーベスト１６８上置き４枚扉WN</v>
      </c>
      <c r="B961" t="s">
        <v>792</v>
      </c>
      <c r="C961" s="31" t="s">
        <v>1149</v>
      </c>
      <c r="D961" s="61" t="s">
        <v>524</v>
      </c>
      <c r="E961" s="49">
        <v>141000</v>
      </c>
    </row>
    <row r="962" spans="1:7" x14ac:dyDescent="0.2">
      <c r="A962" t="str">
        <f t="shared" si="14"/>
        <v>ハーベストオーダーキャビネット（上）WN</v>
      </c>
      <c r="B962" t="s">
        <v>792</v>
      </c>
      <c r="C962" s="31" t="s">
        <v>1155</v>
      </c>
      <c r="D962" s="61" t="s">
        <v>524</v>
      </c>
      <c r="E962" s="49">
        <v>54000</v>
      </c>
    </row>
    <row r="963" spans="1:7" x14ac:dyDescent="0.2">
      <c r="A963" t="str">
        <f t="shared" si="14"/>
        <v>ハーベストオーダーキャビネット（下）WN</v>
      </c>
      <c r="B963" t="s">
        <v>792</v>
      </c>
      <c r="C963" s="31" t="s">
        <v>1161</v>
      </c>
      <c r="D963" s="61" t="s">
        <v>524</v>
      </c>
      <c r="E963" s="49">
        <v>43000</v>
      </c>
      <c r="G963" t="s">
        <v>1047</v>
      </c>
    </row>
    <row r="964" spans="1:7" x14ac:dyDescent="0.2">
      <c r="A964" t="str">
        <f t="shared" si="14"/>
        <v>ハーベストサイドパネル（上）WN</v>
      </c>
      <c r="B964" t="s">
        <v>792</v>
      </c>
      <c r="C964" s="31" t="s">
        <v>1167</v>
      </c>
      <c r="D964" s="61" t="s">
        <v>524</v>
      </c>
      <c r="E964" s="49">
        <v>32000</v>
      </c>
    </row>
    <row r="965" spans="1:7" x14ac:dyDescent="0.2">
      <c r="A965" t="str">
        <f t="shared" si="14"/>
        <v>ハーベストサイドパネル（下）WN</v>
      </c>
      <c r="B965" t="s">
        <v>792</v>
      </c>
      <c r="C965" s="31" t="s">
        <v>1173</v>
      </c>
      <c r="D965" s="61" t="s">
        <v>524</v>
      </c>
      <c r="E965" s="49">
        <v>22000</v>
      </c>
      <c r="F965">
        <v>1.5</v>
      </c>
      <c r="G965" t="s">
        <v>1047</v>
      </c>
    </row>
    <row r="966" spans="1:7" x14ac:dyDescent="0.2">
      <c r="A966" t="str">
        <f t="shared" si="14"/>
        <v>ハーベスト９８バックパネルWN</v>
      </c>
      <c r="B966" t="s">
        <v>792</v>
      </c>
      <c r="C966" s="31" t="s">
        <v>786</v>
      </c>
      <c r="D966" s="61" t="s">
        <v>524</v>
      </c>
      <c r="E966" s="49">
        <v>21000</v>
      </c>
      <c r="F966">
        <v>2.4</v>
      </c>
      <c r="G966" t="s">
        <v>1047</v>
      </c>
    </row>
    <row r="967" spans="1:7" x14ac:dyDescent="0.2">
      <c r="A967" t="str">
        <f t="shared" si="14"/>
        <v>ハーベスト１１２バックパネルWN</v>
      </c>
      <c r="B967" t="s">
        <v>792</v>
      </c>
      <c r="C967" s="38" t="s">
        <v>787</v>
      </c>
      <c r="D967" s="61" t="s">
        <v>524</v>
      </c>
      <c r="E967" s="50">
        <v>22000</v>
      </c>
      <c r="F967">
        <v>2.7</v>
      </c>
      <c r="G967" t="s">
        <v>1047</v>
      </c>
    </row>
    <row r="968" spans="1:7" x14ac:dyDescent="0.2">
      <c r="A968" t="str">
        <f t="shared" si="14"/>
        <v>ハーベスト１２６バックパネルWN</v>
      </c>
      <c r="B968" t="s">
        <v>792</v>
      </c>
      <c r="C968" s="31" t="s">
        <v>788</v>
      </c>
      <c r="D968" s="61" t="s">
        <v>524</v>
      </c>
      <c r="E968" s="49">
        <v>23000</v>
      </c>
      <c r="F968">
        <v>3</v>
      </c>
      <c r="G968" t="s">
        <v>1047</v>
      </c>
    </row>
    <row r="969" spans="1:7" x14ac:dyDescent="0.2">
      <c r="A969" t="str">
        <f t="shared" si="14"/>
        <v>ハーベスト１４０バックパネルWN</v>
      </c>
      <c r="B969" t="s">
        <v>792</v>
      </c>
      <c r="C969" s="31" t="s">
        <v>789</v>
      </c>
      <c r="D969" s="61" t="s">
        <v>524</v>
      </c>
      <c r="E969" s="49">
        <v>24000</v>
      </c>
      <c r="F969">
        <v>3.3</v>
      </c>
      <c r="G969" t="s">
        <v>1054</v>
      </c>
    </row>
    <row r="970" spans="1:7" x14ac:dyDescent="0.2">
      <c r="A970" t="str">
        <f t="shared" si="14"/>
        <v>ハーベスト１５４バックパネルWN</v>
      </c>
      <c r="B970" t="s">
        <v>792</v>
      </c>
      <c r="C970" s="31" t="s">
        <v>790</v>
      </c>
      <c r="D970" s="61" t="s">
        <v>524</v>
      </c>
      <c r="E970" s="49">
        <v>25000</v>
      </c>
      <c r="F970">
        <v>3.7</v>
      </c>
      <c r="G970" t="s">
        <v>1054</v>
      </c>
    </row>
    <row r="971" spans="1:7" x14ac:dyDescent="0.2">
      <c r="A971" t="str">
        <f t="shared" si="14"/>
        <v>ハーベスト１６８バックパネルWN</v>
      </c>
      <c r="B971" t="s">
        <v>792</v>
      </c>
      <c r="C971" s="31" t="s">
        <v>791</v>
      </c>
      <c r="D971" s="61" t="s">
        <v>524</v>
      </c>
      <c r="E971" s="49">
        <v>26000</v>
      </c>
      <c r="F971">
        <v>4</v>
      </c>
      <c r="G971" t="s">
        <v>1054</v>
      </c>
    </row>
    <row r="972" spans="1:7" x14ac:dyDescent="0.2">
      <c r="A972" t="str">
        <f t="shared" si="14"/>
        <v>ハーベスト天板　W９８～１２５WN</v>
      </c>
      <c r="B972" t="s">
        <v>792</v>
      </c>
      <c r="C972" s="31" t="s">
        <v>1198</v>
      </c>
      <c r="D972" s="61" t="s">
        <v>524</v>
      </c>
      <c r="E972" s="35">
        <v>42000</v>
      </c>
      <c r="G972" t="s">
        <v>1047</v>
      </c>
    </row>
    <row r="973" spans="1:7" x14ac:dyDescent="0.2">
      <c r="A973" t="str">
        <f t="shared" si="14"/>
        <v>ハーベスト天板　W１２６～１５３WN</v>
      </c>
      <c r="B973" t="s">
        <v>792</v>
      </c>
      <c r="C973" s="31" t="s">
        <v>1201</v>
      </c>
      <c r="D973" s="61" t="s">
        <v>524</v>
      </c>
      <c r="E973" s="35">
        <v>45000</v>
      </c>
      <c r="G973" t="s">
        <v>1054</v>
      </c>
    </row>
    <row r="974" spans="1:7" x14ac:dyDescent="0.2">
      <c r="A974" t="str">
        <f t="shared" ref="A974:A1037" si="15">B974&amp;C974&amp;D974</f>
        <v>ハーベスト天板　W１５４～１８１WN</v>
      </c>
      <c r="B974" t="s">
        <v>792</v>
      </c>
      <c r="C974" s="31" t="s">
        <v>1207</v>
      </c>
      <c r="D974" s="61" t="s">
        <v>524</v>
      </c>
      <c r="E974" s="35">
        <v>47000</v>
      </c>
      <c r="G974" t="s">
        <v>1054</v>
      </c>
    </row>
    <row r="975" spans="1:7" x14ac:dyDescent="0.2">
      <c r="A975" t="str">
        <f t="shared" si="15"/>
        <v>ハーベスト天板　W１８２～２１０WN</v>
      </c>
      <c r="B975" t="s">
        <v>792</v>
      </c>
      <c r="C975" s="31" t="s">
        <v>1213</v>
      </c>
      <c r="D975" s="61" t="s">
        <v>524</v>
      </c>
      <c r="E975" s="35">
        <v>57000</v>
      </c>
      <c r="G975" t="s">
        <v>1072</v>
      </c>
    </row>
    <row r="976" spans="1:7" x14ac:dyDescent="0.2">
      <c r="A976" t="str">
        <f t="shared" si="15"/>
        <v>ハーベスト下台用天板　W９８～１２５WN</v>
      </c>
      <c r="B976" t="s">
        <v>792</v>
      </c>
      <c r="C976" s="31" t="s">
        <v>1218</v>
      </c>
      <c r="D976" s="61" t="s">
        <v>524</v>
      </c>
      <c r="E976" s="35">
        <v>51000</v>
      </c>
      <c r="G976" t="s">
        <v>1047</v>
      </c>
    </row>
    <row r="977" spans="1:7" x14ac:dyDescent="0.2">
      <c r="A977" t="str">
        <f t="shared" si="15"/>
        <v>ハーベスト下台用天板　W１２６～１５３WN</v>
      </c>
      <c r="B977" t="s">
        <v>792</v>
      </c>
      <c r="C977" s="31" t="s">
        <v>1223</v>
      </c>
      <c r="D977" s="61" t="s">
        <v>524</v>
      </c>
      <c r="E977" s="35">
        <v>54000</v>
      </c>
      <c r="G977" t="s">
        <v>1054</v>
      </c>
    </row>
    <row r="978" spans="1:7" x14ac:dyDescent="0.2">
      <c r="A978" t="str">
        <f t="shared" si="15"/>
        <v>ハーベスト下台用天板　W１５４～１８１WN</v>
      </c>
      <c r="B978" t="s">
        <v>792</v>
      </c>
      <c r="C978" s="31" t="s">
        <v>1228</v>
      </c>
      <c r="D978" s="61" t="s">
        <v>524</v>
      </c>
      <c r="E978" s="35">
        <v>56000</v>
      </c>
      <c r="G978" t="s">
        <v>1054</v>
      </c>
    </row>
    <row r="979" spans="1:7" x14ac:dyDescent="0.2">
      <c r="A979" t="str">
        <f t="shared" si="15"/>
        <v>ハーベスト下台用天板　W１８２～２１０WN</v>
      </c>
      <c r="B979" t="s">
        <v>792</v>
      </c>
      <c r="C979" s="45" t="s">
        <v>1233</v>
      </c>
      <c r="D979" s="61" t="s">
        <v>524</v>
      </c>
      <c r="E979" s="36">
        <v>68000</v>
      </c>
      <c r="G979" t="s">
        <v>1072</v>
      </c>
    </row>
    <row r="980" spans="1:7" x14ac:dyDescent="0.2">
      <c r="A980" t="str">
        <f t="shared" si="15"/>
        <v>プレーンラックAL</v>
      </c>
      <c r="B980" t="s">
        <v>793</v>
      </c>
      <c r="C980" s="47"/>
      <c r="D980" s="64" t="s">
        <v>534</v>
      </c>
      <c r="E980" s="50">
        <v>37000</v>
      </c>
      <c r="F980">
        <v>5.5</v>
      </c>
      <c r="G980" t="s">
        <v>1054</v>
      </c>
    </row>
    <row r="981" spans="1:7" x14ac:dyDescent="0.2">
      <c r="A981" t="str">
        <f t="shared" si="15"/>
        <v>プレーンラックWO</v>
      </c>
      <c r="B981" t="s">
        <v>793</v>
      </c>
      <c r="C981" s="47"/>
      <c r="D981" s="64" t="s">
        <v>525</v>
      </c>
      <c r="E981" s="49">
        <v>39000</v>
      </c>
      <c r="F981">
        <v>5.5</v>
      </c>
      <c r="G981" t="s">
        <v>1054</v>
      </c>
    </row>
    <row r="982" spans="1:7" x14ac:dyDescent="0.2">
      <c r="A982" t="str">
        <f t="shared" si="15"/>
        <v>プレーンラックWN</v>
      </c>
      <c r="B982" t="s">
        <v>793</v>
      </c>
      <c r="C982" s="47"/>
      <c r="D982" s="64" t="s">
        <v>524</v>
      </c>
      <c r="E982" s="51">
        <v>49000</v>
      </c>
      <c r="F982">
        <v>5.5</v>
      </c>
      <c r="G982" t="s">
        <v>1054</v>
      </c>
    </row>
    <row r="983" spans="1:7" x14ac:dyDescent="0.2">
      <c r="A983" t="str">
        <f t="shared" si="15"/>
        <v>プレーンミラー89AL</v>
      </c>
      <c r="B983" t="s">
        <v>794</v>
      </c>
      <c r="C983" s="47">
        <v>89</v>
      </c>
      <c r="D983" s="64" t="s">
        <v>533</v>
      </c>
      <c r="E983" s="34">
        <v>48000</v>
      </c>
      <c r="F983">
        <v>2</v>
      </c>
      <c r="G983" t="s">
        <v>1072</v>
      </c>
    </row>
    <row r="984" spans="1:7" x14ac:dyDescent="0.2">
      <c r="A984" t="str">
        <f t="shared" si="15"/>
        <v>プレーンミラー69AL</v>
      </c>
      <c r="B984" t="s">
        <v>794</v>
      </c>
      <c r="C984" s="47">
        <v>69</v>
      </c>
      <c r="D984" s="64" t="s">
        <v>533</v>
      </c>
      <c r="E984" s="35">
        <v>42000</v>
      </c>
      <c r="F984">
        <v>1.5</v>
      </c>
      <c r="G984" t="s">
        <v>1072</v>
      </c>
    </row>
    <row r="985" spans="1:7" x14ac:dyDescent="0.2">
      <c r="A985" t="str">
        <f t="shared" si="15"/>
        <v>プレーンミラー89WO</v>
      </c>
      <c r="B985" t="s">
        <v>794</v>
      </c>
      <c r="C985" s="47">
        <v>89</v>
      </c>
      <c r="D985" s="64" t="s">
        <v>525</v>
      </c>
      <c r="E985" s="35">
        <v>58000</v>
      </c>
      <c r="F985">
        <v>2</v>
      </c>
      <c r="G985" t="s">
        <v>1072</v>
      </c>
    </row>
    <row r="986" spans="1:7" x14ac:dyDescent="0.2">
      <c r="A986" t="str">
        <f t="shared" si="15"/>
        <v>プレーンミラー69WO</v>
      </c>
      <c r="B986" t="s">
        <v>794</v>
      </c>
      <c r="C986" s="47">
        <v>69</v>
      </c>
      <c r="D986" s="64" t="s">
        <v>525</v>
      </c>
      <c r="E986" s="36">
        <v>48000</v>
      </c>
      <c r="F986">
        <v>1.5</v>
      </c>
      <c r="G986" t="s">
        <v>1072</v>
      </c>
    </row>
    <row r="987" spans="1:7" x14ac:dyDescent="0.2">
      <c r="A987" t="str">
        <f t="shared" si="15"/>
        <v>プレーンミラー89WN</v>
      </c>
      <c r="B987" t="s">
        <v>794</v>
      </c>
      <c r="C987" s="47">
        <v>89</v>
      </c>
      <c r="D987" s="64" t="s">
        <v>524</v>
      </c>
      <c r="E987" s="35">
        <v>69000</v>
      </c>
      <c r="F987">
        <v>2</v>
      </c>
      <c r="G987" t="s">
        <v>1072</v>
      </c>
    </row>
    <row r="988" spans="1:7" x14ac:dyDescent="0.2">
      <c r="A988" t="str">
        <f t="shared" si="15"/>
        <v>プレーンミラー69WN</v>
      </c>
      <c r="B988" t="s">
        <v>794</v>
      </c>
      <c r="C988" s="47">
        <v>69</v>
      </c>
      <c r="D988" s="64" t="s">
        <v>524</v>
      </c>
      <c r="E988" s="35">
        <v>59000</v>
      </c>
      <c r="F988">
        <v>1.5</v>
      </c>
      <c r="G988" t="s">
        <v>1072</v>
      </c>
    </row>
    <row r="989" spans="1:7" x14ac:dyDescent="0.2">
      <c r="A989" t="str">
        <f t="shared" si="15"/>
        <v>BOXミラー41170WO</v>
      </c>
      <c r="B989" t="s">
        <v>795</v>
      </c>
      <c r="C989" s="38">
        <v>41170</v>
      </c>
      <c r="D989" s="61" t="s">
        <v>525</v>
      </c>
      <c r="E989" s="34">
        <v>65000</v>
      </c>
      <c r="F989">
        <v>2.5</v>
      </c>
      <c r="G989" t="s">
        <v>1054</v>
      </c>
    </row>
    <row r="990" spans="1:7" x14ac:dyDescent="0.2">
      <c r="A990" t="str">
        <f t="shared" si="15"/>
        <v>BOXミラー14170WO</v>
      </c>
      <c r="B990" t="s">
        <v>795</v>
      </c>
      <c r="C990" s="31">
        <v>14170</v>
      </c>
      <c r="D990" s="61" t="s">
        <v>525</v>
      </c>
      <c r="E990" s="35">
        <v>48000</v>
      </c>
      <c r="F990">
        <v>1</v>
      </c>
      <c r="G990" t="s">
        <v>1054</v>
      </c>
    </row>
    <row r="991" spans="1:7" x14ac:dyDescent="0.2">
      <c r="A991" t="str">
        <f t="shared" si="15"/>
        <v>BOXミラー25130WO</v>
      </c>
      <c r="B991" t="s">
        <v>795</v>
      </c>
      <c r="C991" s="31">
        <v>25130</v>
      </c>
      <c r="D991" s="61" t="s">
        <v>525</v>
      </c>
      <c r="E991" s="35">
        <v>40000</v>
      </c>
      <c r="F991">
        <v>1.2</v>
      </c>
      <c r="G991" t="s">
        <v>1047</v>
      </c>
    </row>
    <row r="992" spans="1:7" x14ac:dyDescent="0.2">
      <c r="A992" t="str">
        <f t="shared" si="15"/>
        <v>BOXミラー3535WO</v>
      </c>
      <c r="B992" t="s">
        <v>795</v>
      </c>
      <c r="C992" s="31">
        <v>3535</v>
      </c>
      <c r="D992" s="61" t="s">
        <v>525</v>
      </c>
      <c r="E992" s="35">
        <v>21000</v>
      </c>
      <c r="F992">
        <v>0.5</v>
      </c>
      <c r="G992" t="s">
        <v>1288</v>
      </c>
    </row>
    <row r="993" spans="1:7" x14ac:dyDescent="0.2">
      <c r="A993" t="str">
        <f t="shared" si="15"/>
        <v>BOXミラー2525WO</v>
      </c>
      <c r="B993" t="s">
        <v>795</v>
      </c>
      <c r="C993" s="31">
        <v>2525</v>
      </c>
      <c r="D993" s="61" t="s">
        <v>525</v>
      </c>
      <c r="E993" s="35">
        <v>17000</v>
      </c>
      <c r="F993">
        <v>0.3</v>
      </c>
      <c r="G993" t="s">
        <v>1287</v>
      </c>
    </row>
    <row r="994" spans="1:7" x14ac:dyDescent="0.2">
      <c r="A994" t="str">
        <f t="shared" si="15"/>
        <v>BOXミラー14110-60コーナーWO</v>
      </c>
      <c r="B994" t="s">
        <v>795</v>
      </c>
      <c r="C994" s="31" t="s">
        <v>1096</v>
      </c>
      <c r="D994" s="61" t="s">
        <v>525</v>
      </c>
      <c r="E994" s="35">
        <v>79000</v>
      </c>
      <c r="F994">
        <v>1.5</v>
      </c>
      <c r="G994" t="s">
        <v>1054</v>
      </c>
    </row>
    <row r="995" spans="1:7" x14ac:dyDescent="0.2">
      <c r="A995" t="str">
        <f t="shared" si="15"/>
        <v>BOXミラー2580-50コーナーWO</v>
      </c>
      <c r="B995" t="s">
        <v>795</v>
      </c>
      <c r="C995" s="31" t="s">
        <v>1105</v>
      </c>
      <c r="D995" s="61" t="s">
        <v>525</v>
      </c>
      <c r="E995" s="35">
        <v>79000</v>
      </c>
      <c r="F995">
        <v>1.5</v>
      </c>
      <c r="G995" t="s">
        <v>1054</v>
      </c>
    </row>
    <row r="996" spans="1:7" x14ac:dyDescent="0.2">
      <c r="A996" t="str">
        <f t="shared" si="15"/>
        <v>BOXミラー41170WN</v>
      </c>
      <c r="B996" t="s">
        <v>795</v>
      </c>
      <c r="C996" s="38">
        <v>41170</v>
      </c>
      <c r="D996" s="61" t="s">
        <v>524</v>
      </c>
      <c r="E996" s="35">
        <v>69000</v>
      </c>
      <c r="F996">
        <v>2.5</v>
      </c>
      <c r="G996" t="s">
        <v>1054</v>
      </c>
    </row>
    <row r="997" spans="1:7" x14ac:dyDescent="0.2">
      <c r="A997" t="str">
        <f t="shared" si="15"/>
        <v>BOXミラー14170WN</v>
      </c>
      <c r="B997" t="s">
        <v>795</v>
      </c>
      <c r="C997" s="31">
        <v>14170</v>
      </c>
      <c r="D997" s="61" t="s">
        <v>524</v>
      </c>
      <c r="E997" s="35">
        <v>51000</v>
      </c>
      <c r="F997">
        <v>1</v>
      </c>
      <c r="G997" t="s">
        <v>1054</v>
      </c>
    </row>
    <row r="998" spans="1:7" x14ac:dyDescent="0.2">
      <c r="A998" t="str">
        <f t="shared" si="15"/>
        <v>BOXミラー25130WN</v>
      </c>
      <c r="B998" t="s">
        <v>795</v>
      </c>
      <c r="C998" s="31">
        <v>25130</v>
      </c>
      <c r="D998" s="61" t="s">
        <v>524</v>
      </c>
      <c r="E998" s="35">
        <v>43000</v>
      </c>
      <c r="F998">
        <v>1.2</v>
      </c>
      <c r="G998" t="s">
        <v>1047</v>
      </c>
    </row>
    <row r="999" spans="1:7" x14ac:dyDescent="0.2">
      <c r="A999" t="str">
        <f t="shared" si="15"/>
        <v>BOXミラー3535WN</v>
      </c>
      <c r="B999" t="s">
        <v>795</v>
      </c>
      <c r="C999" s="31">
        <v>3535</v>
      </c>
      <c r="D999" s="61" t="s">
        <v>524</v>
      </c>
      <c r="E999" s="35">
        <v>22000</v>
      </c>
      <c r="F999">
        <v>0.5</v>
      </c>
      <c r="G999" t="s">
        <v>1288</v>
      </c>
    </row>
    <row r="1000" spans="1:7" x14ac:dyDescent="0.2">
      <c r="A1000" t="str">
        <f t="shared" si="15"/>
        <v>BOXミラー2525WN</v>
      </c>
      <c r="B1000" t="s">
        <v>795</v>
      </c>
      <c r="C1000" s="31">
        <v>2525</v>
      </c>
      <c r="D1000" s="61" t="s">
        <v>524</v>
      </c>
      <c r="E1000" s="36">
        <v>19000</v>
      </c>
      <c r="F1000">
        <v>0.3</v>
      </c>
      <c r="G1000" t="s">
        <v>1287</v>
      </c>
    </row>
    <row r="1001" spans="1:7" x14ac:dyDescent="0.2">
      <c r="A1001" t="str">
        <f t="shared" si="15"/>
        <v>BOXミラー14110-60コーナーWN</v>
      </c>
      <c r="B1001" t="s">
        <v>795</v>
      </c>
      <c r="C1001" s="31" t="s">
        <v>1096</v>
      </c>
      <c r="D1001" s="61" t="s">
        <v>524</v>
      </c>
      <c r="E1001" s="35">
        <v>85000</v>
      </c>
      <c r="F1001">
        <v>1.5</v>
      </c>
      <c r="G1001" t="s">
        <v>1054</v>
      </c>
    </row>
    <row r="1002" spans="1:7" x14ac:dyDescent="0.2">
      <c r="A1002" t="str">
        <f t="shared" si="15"/>
        <v>BOXミラー2580-50コーナーWN</v>
      </c>
      <c r="B1002" t="s">
        <v>795</v>
      </c>
      <c r="C1002" s="31" t="s">
        <v>1105</v>
      </c>
      <c r="D1002" s="61" t="s">
        <v>524</v>
      </c>
      <c r="E1002" s="35">
        <v>85000</v>
      </c>
      <c r="F1002">
        <v>1.5</v>
      </c>
      <c r="G1002" t="s">
        <v>1054</v>
      </c>
    </row>
    <row r="1003" spans="1:7" x14ac:dyDescent="0.2">
      <c r="A1003" t="str">
        <f t="shared" si="15"/>
        <v>プランターベースシングルAL</v>
      </c>
      <c r="B1003" t="s">
        <v>796</v>
      </c>
      <c r="C1003" s="38" t="s">
        <v>797</v>
      </c>
      <c r="D1003" s="61" t="s">
        <v>534</v>
      </c>
      <c r="E1003" s="34">
        <v>6500</v>
      </c>
      <c r="F1003">
        <v>0.2</v>
      </c>
      <c r="G1003" t="s">
        <v>1287</v>
      </c>
    </row>
    <row r="1004" spans="1:7" x14ac:dyDescent="0.2">
      <c r="A1004" t="str">
        <f t="shared" si="15"/>
        <v>プランターベースシングルWO</v>
      </c>
      <c r="B1004" t="s">
        <v>796</v>
      </c>
      <c r="C1004" s="38" t="s">
        <v>797</v>
      </c>
      <c r="D1004" s="58" t="s">
        <v>525</v>
      </c>
      <c r="E1004" s="35">
        <v>7000</v>
      </c>
      <c r="F1004">
        <v>0.2</v>
      </c>
      <c r="G1004" t="s">
        <v>1287</v>
      </c>
    </row>
    <row r="1005" spans="1:7" x14ac:dyDescent="0.2">
      <c r="A1005" t="str">
        <f t="shared" si="15"/>
        <v>プランターベースシングルWN</v>
      </c>
      <c r="B1005" t="s">
        <v>796</v>
      </c>
      <c r="C1005" s="38" t="s">
        <v>797</v>
      </c>
      <c r="D1005" s="58" t="s">
        <v>524</v>
      </c>
      <c r="E1005" s="35">
        <v>8500</v>
      </c>
      <c r="F1005">
        <v>0.2</v>
      </c>
      <c r="G1005" t="s">
        <v>1287</v>
      </c>
    </row>
    <row r="1006" spans="1:7" x14ac:dyDescent="0.2">
      <c r="A1006" t="str">
        <f t="shared" si="15"/>
        <v>プランターベースダブルAL</v>
      </c>
      <c r="B1006" t="s">
        <v>796</v>
      </c>
      <c r="C1006" s="31" t="s">
        <v>798</v>
      </c>
      <c r="D1006" s="61" t="s">
        <v>534</v>
      </c>
      <c r="E1006" s="35">
        <v>9000</v>
      </c>
      <c r="F1006">
        <v>0.3</v>
      </c>
      <c r="G1006" t="s">
        <v>1288</v>
      </c>
    </row>
    <row r="1007" spans="1:7" x14ac:dyDescent="0.2">
      <c r="A1007" t="str">
        <f t="shared" si="15"/>
        <v>プランターベースダブルWO</v>
      </c>
      <c r="B1007" t="s">
        <v>796</v>
      </c>
      <c r="C1007" s="31" t="s">
        <v>798</v>
      </c>
      <c r="D1007" s="58" t="s">
        <v>525</v>
      </c>
      <c r="E1007" s="35">
        <v>10000</v>
      </c>
      <c r="F1007">
        <v>0.3</v>
      </c>
      <c r="G1007" t="s">
        <v>1288</v>
      </c>
    </row>
    <row r="1008" spans="1:7" x14ac:dyDescent="0.2">
      <c r="A1008" t="str">
        <f t="shared" si="15"/>
        <v>プランターベースダブルWN</v>
      </c>
      <c r="B1008" t="s">
        <v>796</v>
      </c>
      <c r="C1008" s="31" t="s">
        <v>798</v>
      </c>
      <c r="D1008" s="58" t="s">
        <v>524</v>
      </c>
      <c r="E1008" s="35">
        <v>11000</v>
      </c>
      <c r="F1008">
        <v>0.3</v>
      </c>
      <c r="G1008" t="s">
        <v>1288</v>
      </c>
    </row>
    <row r="1009" spans="1:7" x14ac:dyDescent="0.2">
      <c r="A1009" t="str">
        <f t="shared" si="15"/>
        <v>プランターベースシングル24AL</v>
      </c>
      <c r="B1009" t="s">
        <v>796</v>
      </c>
      <c r="C1009" s="31" t="s">
        <v>799</v>
      </c>
      <c r="D1009" s="61" t="s">
        <v>534</v>
      </c>
      <c r="E1009" s="35">
        <v>5500</v>
      </c>
      <c r="F1009">
        <v>0.2</v>
      </c>
      <c r="G1009" t="s">
        <v>1287</v>
      </c>
    </row>
    <row r="1010" spans="1:7" x14ac:dyDescent="0.2">
      <c r="A1010" t="str">
        <f t="shared" si="15"/>
        <v>プランターベースシングル24WO</v>
      </c>
      <c r="B1010" t="s">
        <v>796</v>
      </c>
      <c r="C1010" s="31" t="s">
        <v>799</v>
      </c>
      <c r="D1010" s="58" t="s">
        <v>525</v>
      </c>
      <c r="E1010" s="35">
        <v>6500</v>
      </c>
      <c r="F1010">
        <v>0.2</v>
      </c>
      <c r="G1010" t="s">
        <v>1287</v>
      </c>
    </row>
    <row r="1011" spans="1:7" x14ac:dyDescent="0.2">
      <c r="A1011" t="str">
        <f t="shared" si="15"/>
        <v>プランターベースシングル24WN</v>
      </c>
      <c r="B1011" t="s">
        <v>796</v>
      </c>
      <c r="C1011" s="31" t="s">
        <v>799</v>
      </c>
      <c r="D1011" s="58" t="s">
        <v>524</v>
      </c>
      <c r="E1011" s="36">
        <v>7500</v>
      </c>
      <c r="F1011">
        <v>0.2</v>
      </c>
      <c r="G1011" t="s">
        <v>1287</v>
      </c>
    </row>
    <row r="1012" spans="1:7" x14ac:dyDescent="0.2">
      <c r="A1012" t="str">
        <f t="shared" si="15"/>
        <v>プランターベース４０角AL</v>
      </c>
      <c r="B1012" t="s">
        <v>796</v>
      </c>
      <c r="C1012" s="31" t="s">
        <v>930</v>
      </c>
      <c r="D1012" s="61" t="s">
        <v>534</v>
      </c>
      <c r="E1012" s="35">
        <v>9000</v>
      </c>
      <c r="F1012">
        <v>0.3</v>
      </c>
      <c r="G1012" t="s">
        <v>1288</v>
      </c>
    </row>
    <row r="1013" spans="1:7" x14ac:dyDescent="0.2">
      <c r="A1013" t="str">
        <f t="shared" si="15"/>
        <v>プランターベース４０角WO</v>
      </c>
      <c r="B1013" t="s">
        <v>796</v>
      </c>
      <c r="C1013" s="31" t="s">
        <v>930</v>
      </c>
      <c r="D1013" s="58" t="s">
        <v>525</v>
      </c>
      <c r="E1013" s="35">
        <v>10000</v>
      </c>
      <c r="F1013">
        <v>0.3</v>
      </c>
      <c r="G1013" t="s">
        <v>1288</v>
      </c>
    </row>
    <row r="1014" spans="1:7" x14ac:dyDescent="0.2">
      <c r="A1014" t="str">
        <f t="shared" si="15"/>
        <v>プランターベース４０角WN</v>
      </c>
      <c r="B1014" t="s">
        <v>796</v>
      </c>
      <c r="C1014" s="31" t="s">
        <v>930</v>
      </c>
      <c r="D1014" s="58" t="s">
        <v>524</v>
      </c>
      <c r="E1014" s="36">
        <v>13000</v>
      </c>
      <c r="F1014">
        <v>0.3</v>
      </c>
      <c r="G1014" t="s">
        <v>1288</v>
      </c>
    </row>
    <row r="1015" spans="1:7" x14ac:dyDescent="0.2">
      <c r="A1015" t="str">
        <f t="shared" si="15"/>
        <v>プレーンデスク４５ｘ９０突板天板 WN</v>
      </c>
      <c r="B1015" t="s">
        <v>800</v>
      </c>
      <c r="C1015" s="38" t="s">
        <v>1062</v>
      </c>
      <c r="D1015" s="61" t="s">
        <v>524</v>
      </c>
      <c r="E1015" s="34">
        <v>36000</v>
      </c>
      <c r="F1015" s="110">
        <v>0.8</v>
      </c>
      <c r="G1015" t="s">
        <v>1215</v>
      </c>
    </row>
    <row r="1016" spans="1:7" x14ac:dyDescent="0.2">
      <c r="A1016" t="str">
        <f t="shared" si="15"/>
        <v>プレーンデスク５５ｘ９０ 突板天板WN</v>
      </c>
      <c r="B1016" t="s">
        <v>800</v>
      </c>
      <c r="C1016" s="38" t="s">
        <v>1070</v>
      </c>
      <c r="D1016" s="61" t="s">
        <v>524</v>
      </c>
      <c r="E1016" s="34">
        <v>41000</v>
      </c>
      <c r="F1016" s="110">
        <v>1</v>
      </c>
      <c r="G1016" t="s">
        <v>1215</v>
      </c>
    </row>
    <row r="1017" spans="1:7" x14ac:dyDescent="0.2">
      <c r="A1017" t="str">
        <f t="shared" si="15"/>
        <v>プレーンデスク５６～７０ｘ９０ 突板天板WN</v>
      </c>
      <c r="B1017" t="s">
        <v>800</v>
      </c>
      <c r="C1017" s="38" t="s">
        <v>1080</v>
      </c>
      <c r="D1017" s="61" t="s">
        <v>524</v>
      </c>
      <c r="E1017" s="34">
        <v>48000</v>
      </c>
      <c r="F1017" s="110">
        <v>1</v>
      </c>
      <c r="G1017" t="s">
        <v>1047</v>
      </c>
    </row>
    <row r="1018" spans="1:7" x14ac:dyDescent="0.2">
      <c r="A1018" t="str">
        <f t="shared" si="15"/>
        <v>プレーンデスク４５ｘ１２０ 突板天板WN</v>
      </c>
      <c r="B1018" t="s">
        <v>800</v>
      </c>
      <c r="C1018" s="38" t="s">
        <v>1087</v>
      </c>
      <c r="D1018" s="61" t="s">
        <v>524</v>
      </c>
      <c r="E1018" s="34">
        <v>41000</v>
      </c>
      <c r="F1018" s="110">
        <v>1.1000000000000001</v>
      </c>
      <c r="G1018" t="s">
        <v>1047</v>
      </c>
    </row>
    <row r="1019" spans="1:7" x14ac:dyDescent="0.2">
      <c r="A1019" t="str">
        <f t="shared" si="15"/>
        <v>プレーンデスク５５ｘ１２０ 突板天板WN</v>
      </c>
      <c r="B1019" t="s">
        <v>800</v>
      </c>
      <c r="C1019" s="38" t="s">
        <v>1094</v>
      </c>
      <c r="D1019" s="61" t="s">
        <v>524</v>
      </c>
      <c r="E1019" s="34">
        <v>47000</v>
      </c>
      <c r="F1019" s="110">
        <v>1.3</v>
      </c>
      <c r="G1019" t="s">
        <v>1047</v>
      </c>
    </row>
    <row r="1020" spans="1:7" x14ac:dyDescent="0.2">
      <c r="A1020" t="str">
        <f t="shared" si="15"/>
        <v>プレーンデスク５６～７０ｘ１２０ 突板天板WN</v>
      </c>
      <c r="B1020" t="s">
        <v>800</v>
      </c>
      <c r="C1020" s="38" t="s">
        <v>1102</v>
      </c>
      <c r="D1020" s="61" t="s">
        <v>524</v>
      </c>
      <c r="E1020" s="34">
        <v>57000</v>
      </c>
      <c r="F1020" s="110">
        <v>1.3</v>
      </c>
      <c r="G1020" t="s">
        <v>1054</v>
      </c>
    </row>
    <row r="1021" spans="1:7" x14ac:dyDescent="0.2">
      <c r="A1021" t="str">
        <f t="shared" si="15"/>
        <v>プレーンデスク４５ｘ１５０ 突板天板WN</v>
      </c>
      <c r="B1021" t="s">
        <v>800</v>
      </c>
      <c r="C1021" s="38" t="s">
        <v>1110</v>
      </c>
      <c r="D1021" s="61" t="s">
        <v>524</v>
      </c>
      <c r="E1021" s="34">
        <v>47000</v>
      </c>
      <c r="F1021" s="110">
        <v>1.3</v>
      </c>
      <c r="G1021" t="s">
        <v>1054</v>
      </c>
    </row>
    <row r="1022" spans="1:7" x14ac:dyDescent="0.2">
      <c r="A1022" t="str">
        <f t="shared" si="15"/>
        <v>プレーンデスク５５ｘ１５０ 突板天板WN</v>
      </c>
      <c r="B1022" t="s">
        <v>800</v>
      </c>
      <c r="C1022" s="38" t="s">
        <v>1117</v>
      </c>
      <c r="D1022" s="61" t="s">
        <v>524</v>
      </c>
      <c r="E1022" s="34">
        <v>56000</v>
      </c>
      <c r="F1022" s="110">
        <v>1.6</v>
      </c>
      <c r="G1022" t="s">
        <v>1054</v>
      </c>
    </row>
    <row r="1023" spans="1:7" x14ac:dyDescent="0.2">
      <c r="A1023" t="str">
        <f t="shared" si="15"/>
        <v>プレーンデスク５６～７０ｘ１５０ 突板天板WN</v>
      </c>
      <c r="B1023" t="s">
        <v>800</v>
      </c>
      <c r="C1023" s="38" t="s">
        <v>1122</v>
      </c>
      <c r="D1023" s="61" t="s">
        <v>524</v>
      </c>
      <c r="E1023" s="34">
        <v>65000</v>
      </c>
      <c r="F1023" s="110">
        <v>1.6</v>
      </c>
      <c r="G1023" t="s">
        <v>1054</v>
      </c>
    </row>
    <row r="1024" spans="1:7" x14ac:dyDescent="0.2">
      <c r="A1024" t="str">
        <f t="shared" si="15"/>
        <v>プレーンデスク４５ｘ１８０ 突板天板WN</v>
      </c>
      <c r="B1024" t="s">
        <v>800</v>
      </c>
      <c r="C1024" s="38" t="s">
        <v>1126</v>
      </c>
      <c r="D1024" s="61" t="s">
        <v>524</v>
      </c>
      <c r="E1024" s="34">
        <v>54000</v>
      </c>
      <c r="F1024" s="110">
        <v>1.6</v>
      </c>
      <c r="G1024" t="s">
        <v>1054</v>
      </c>
    </row>
    <row r="1025" spans="1:7" x14ac:dyDescent="0.2">
      <c r="A1025" t="str">
        <f t="shared" si="15"/>
        <v>プレーンデスク５５ｘ１８０ 突板天板WN</v>
      </c>
      <c r="B1025" t="s">
        <v>800</v>
      </c>
      <c r="C1025" s="38" t="s">
        <v>1132</v>
      </c>
      <c r="D1025" s="61" t="s">
        <v>524</v>
      </c>
      <c r="E1025" s="34">
        <v>61000</v>
      </c>
      <c r="F1025" s="110">
        <v>2</v>
      </c>
      <c r="G1025" t="s">
        <v>1054</v>
      </c>
    </row>
    <row r="1026" spans="1:7" x14ac:dyDescent="0.2">
      <c r="A1026" t="str">
        <f t="shared" si="15"/>
        <v>プレーンデスク５６～７０ｘ１８０ 突板天板WN</v>
      </c>
      <c r="B1026" t="s">
        <v>800</v>
      </c>
      <c r="C1026" s="38" t="s">
        <v>1138</v>
      </c>
      <c r="D1026" s="61" t="s">
        <v>524</v>
      </c>
      <c r="E1026" s="34">
        <v>72000</v>
      </c>
      <c r="F1026" s="110">
        <v>2</v>
      </c>
      <c r="G1026" t="s">
        <v>1072</v>
      </c>
    </row>
    <row r="1027" spans="1:7" x14ac:dyDescent="0.2">
      <c r="A1027" t="str">
        <f t="shared" si="15"/>
        <v>プレーンデスク４５ｘ２１０ 突板天板WN</v>
      </c>
      <c r="B1027" t="s">
        <v>800</v>
      </c>
      <c r="C1027" s="38" t="s">
        <v>1144</v>
      </c>
      <c r="D1027" s="61" t="s">
        <v>524</v>
      </c>
      <c r="E1027" s="34">
        <v>61000</v>
      </c>
      <c r="F1027" s="110">
        <v>1.9</v>
      </c>
      <c r="G1027" t="s">
        <v>1072</v>
      </c>
    </row>
    <row r="1028" spans="1:7" x14ac:dyDescent="0.2">
      <c r="A1028" t="str">
        <f t="shared" si="15"/>
        <v>プレーンデスク５５ｘ２１０ 突板天板WN</v>
      </c>
      <c r="B1028" t="s">
        <v>800</v>
      </c>
      <c r="C1028" s="38" t="s">
        <v>1150</v>
      </c>
      <c r="D1028" s="61" t="s">
        <v>524</v>
      </c>
      <c r="E1028" s="34">
        <v>70000</v>
      </c>
      <c r="F1028" s="110">
        <v>2.2999999999999998</v>
      </c>
      <c r="G1028" t="s">
        <v>1072</v>
      </c>
    </row>
    <row r="1029" spans="1:7" x14ac:dyDescent="0.2">
      <c r="A1029" t="str">
        <f t="shared" si="15"/>
        <v>プレーンデスク５６～７０ｘ２１０ 突板天板WN</v>
      </c>
      <c r="B1029" t="s">
        <v>800</v>
      </c>
      <c r="C1029" s="38" t="s">
        <v>1156</v>
      </c>
      <c r="D1029" s="61" t="s">
        <v>524</v>
      </c>
      <c r="E1029" s="34">
        <v>81000</v>
      </c>
      <c r="F1029" s="110">
        <v>2.2999999999999998</v>
      </c>
      <c r="G1029" t="s">
        <v>1072</v>
      </c>
    </row>
    <row r="1030" spans="1:7" x14ac:dyDescent="0.2">
      <c r="A1030" t="str">
        <f t="shared" si="15"/>
        <v>プレーンデスク４５ｘ２４０ 突板天板WN</v>
      </c>
      <c r="B1030" t="s">
        <v>800</v>
      </c>
      <c r="C1030" s="38" t="s">
        <v>1162</v>
      </c>
      <c r="D1030" s="61" t="s">
        <v>524</v>
      </c>
      <c r="E1030" s="34">
        <v>65000</v>
      </c>
      <c r="F1030" s="110">
        <v>2.1</v>
      </c>
      <c r="G1030" t="s">
        <v>1072</v>
      </c>
    </row>
    <row r="1031" spans="1:7" x14ac:dyDescent="0.2">
      <c r="A1031" t="str">
        <f t="shared" si="15"/>
        <v>プレーンデスク５５ｘ２４０ 突板天板WN</v>
      </c>
      <c r="B1031" t="s">
        <v>800</v>
      </c>
      <c r="C1031" s="38" t="s">
        <v>1168</v>
      </c>
      <c r="D1031" s="61" t="s">
        <v>524</v>
      </c>
      <c r="E1031" s="34">
        <v>81000</v>
      </c>
      <c r="F1031" s="110">
        <v>2.6</v>
      </c>
      <c r="G1031" t="s">
        <v>1127</v>
      </c>
    </row>
    <row r="1032" spans="1:7" x14ac:dyDescent="0.2">
      <c r="A1032" t="str">
        <f t="shared" si="15"/>
        <v>プレーンデスク５６～７０ｘ２４０ 突板天板WN</v>
      </c>
      <c r="B1032" t="s">
        <v>800</v>
      </c>
      <c r="C1032" s="38" t="s">
        <v>1174</v>
      </c>
      <c r="D1032" s="61" t="s">
        <v>524</v>
      </c>
      <c r="E1032" s="34">
        <v>85000</v>
      </c>
      <c r="F1032" s="110">
        <v>2.6</v>
      </c>
      <c r="G1032" t="s">
        <v>1127</v>
      </c>
    </row>
    <row r="1033" spans="1:7" x14ac:dyDescent="0.2">
      <c r="A1033" t="str">
        <f t="shared" si="15"/>
        <v>プレーンデスク４５ｘ９０ 無垢天板WN</v>
      </c>
      <c r="B1033" t="s">
        <v>800</v>
      </c>
      <c r="C1033" s="38" t="s">
        <v>1179</v>
      </c>
      <c r="D1033" s="61" t="s">
        <v>524</v>
      </c>
      <c r="E1033" s="34">
        <v>72000</v>
      </c>
      <c r="F1033" s="110">
        <v>0.8</v>
      </c>
      <c r="G1033" t="s">
        <v>1215</v>
      </c>
    </row>
    <row r="1034" spans="1:7" x14ac:dyDescent="0.2">
      <c r="A1034" t="str">
        <f t="shared" si="15"/>
        <v>プレーンデスク５５ｘ９０ 無垢天板WN</v>
      </c>
      <c r="B1034" t="s">
        <v>800</v>
      </c>
      <c r="C1034" s="38" t="s">
        <v>1183</v>
      </c>
      <c r="D1034" s="61" t="s">
        <v>524</v>
      </c>
      <c r="E1034" s="34">
        <v>88000</v>
      </c>
      <c r="F1034" s="110">
        <v>1</v>
      </c>
      <c r="G1034" t="s">
        <v>1215</v>
      </c>
    </row>
    <row r="1035" spans="1:7" x14ac:dyDescent="0.2">
      <c r="A1035" t="str">
        <f t="shared" si="15"/>
        <v>プレーンデスク５６～７０ｘ９０ 無垢天板WN</v>
      </c>
      <c r="B1035" t="s">
        <v>800</v>
      </c>
      <c r="C1035" s="38" t="s">
        <v>1186</v>
      </c>
      <c r="D1035" s="61" t="s">
        <v>524</v>
      </c>
      <c r="E1035" s="34">
        <v>105000</v>
      </c>
      <c r="F1035" s="110">
        <v>1</v>
      </c>
      <c r="G1035" t="s">
        <v>1047</v>
      </c>
    </row>
    <row r="1036" spans="1:7" x14ac:dyDescent="0.2">
      <c r="A1036" t="str">
        <f t="shared" si="15"/>
        <v>プレーンデスク４５ｘ１２０ 無垢天板WN</v>
      </c>
      <c r="B1036" t="s">
        <v>800</v>
      </c>
      <c r="C1036" s="38" t="s">
        <v>1189</v>
      </c>
      <c r="D1036" s="61" t="s">
        <v>524</v>
      </c>
      <c r="E1036" s="34">
        <v>85000</v>
      </c>
      <c r="F1036" s="110">
        <v>1.1000000000000001</v>
      </c>
      <c r="G1036" t="s">
        <v>1047</v>
      </c>
    </row>
    <row r="1037" spans="1:7" x14ac:dyDescent="0.2">
      <c r="A1037" t="str">
        <f t="shared" si="15"/>
        <v>プレーンデスク５５ｘ１２０ 無垢天板WN</v>
      </c>
      <c r="B1037" t="s">
        <v>800</v>
      </c>
      <c r="C1037" s="39" t="s">
        <v>1192</v>
      </c>
      <c r="D1037" s="61" t="s">
        <v>524</v>
      </c>
      <c r="E1037" s="41">
        <v>101000</v>
      </c>
      <c r="F1037" s="110">
        <v>1.3</v>
      </c>
      <c r="G1037" t="s">
        <v>1047</v>
      </c>
    </row>
    <row r="1038" spans="1:7" x14ac:dyDescent="0.2">
      <c r="A1038" t="str">
        <f t="shared" ref="A1038:A1101" si="16">B1038&amp;C1038&amp;D1038</f>
        <v>プレーンデスク５６～７０ｘ１２０ 無垢天板WN</v>
      </c>
      <c r="B1038" t="s">
        <v>800</v>
      </c>
      <c r="C1038" s="39" t="s">
        <v>1195</v>
      </c>
      <c r="D1038" s="61" t="s">
        <v>524</v>
      </c>
      <c r="E1038" s="41">
        <v>119000</v>
      </c>
      <c r="F1038" s="110">
        <v>1.3</v>
      </c>
      <c r="G1038" t="s">
        <v>1054</v>
      </c>
    </row>
    <row r="1039" spans="1:7" x14ac:dyDescent="0.2">
      <c r="A1039" t="str">
        <f t="shared" si="16"/>
        <v>プレーンデスク４５ｘ１５０無垢天板WN</v>
      </c>
      <c r="B1039" t="s">
        <v>800</v>
      </c>
      <c r="C1039" s="42" t="s">
        <v>1199</v>
      </c>
      <c r="D1039" s="61" t="s">
        <v>524</v>
      </c>
      <c r="E1039" s="40">
        <v>101000</v>
      </c>
      <c r="F1039" s="110">
        <v>1.3</v>
      </c>
      <c r="G1039" t="s">
        <v>1054</v>
      </c>
    </row>
    <row r="1040" spans="1:7" x14ac:dyDescent="0.2">
      <c r="A1040" t="str">
        <f t="shared" si="16"/>
        <v>プレーンデスク５５ｘ１５０ 無垢天板WN</v>
      </c>
      <c r="B1040" t="s">
        <v>800</v>
      </c>
      <c r="C1040" s="38" t="s">
        <v>1202</v>
      </c>
      <c r="D1040" s="61" t="s">
        <v>524</v>
      </c>
      <c r="E1040" s="34">
        <v>120000</v>
      </c>
      <c r="F1040" s="110">
        <v>1.6</v>
      </c>
      <c r="G1040" t="s">
        <v>1054</v>
      </c>
    </row>
    <row r="1041" spans="1:8" x14ac:dyDescent="0.2">
      <c r="A1041" t="str">
        <f t="shared" si="16"/>
        <v>プレーンデスク５６～７０ｘ１５０ 無垢天板WN</v>
      </c>
      <c r="B1041" t="s">
        <v>800</v>
      </c>
      <c r="C1041" s="38" t="s">
        <v>1208</v>
      </c>
      <c r="D1041" s="61" t="s">
        <v>524</v>
      </c>
      <c r="E1041" s="34">
        <v>139000</v>
      </c>
      <c r="F1041" s="110">
        <v>1.6</v>
      </c>
      <c r="G1041" t="s">
        <v>1054</v>
      </c>
    </row>
    <row r="1042" spans="1:8" x14ac:dyDescent="0.2">
      <c r="A1042" t="str">
        <f t="shared" si="16"/>
        <v>プレーンデスク４５ｘ１８０ 無垢天板WN</v>
      </c>
      <c r="B1042" t="s">
        <v>800</v>
      </c>
      <c r="C1042" s="38" t="s">
        <v>1214</v>
      </c>
      <c r="D1042" s="61" t="s">
        <v>524</v>
      </c>
      <c r="E1042" s="34">
        <v>117000</v>
      </c>
      <c r="F1042" s="110">
        <v>1.6</v>
      </c>
      <c r="G1042" t="s">
        <v>1054</v>
      </c>
    </row>
    <row r="1043" spans="1:8" x14ac:dyDescent="0.2">
      <c r="A1043" t="str">
        <f t="shared" si="16"/>
        <v>プレーンデスク５５ｘ１８０無垢天板WN</v>
      </c>
      <c r="B1043" t="s">
        <v>800</v>
      </c>
      <c r="C1043" s="38" t="s">
        <v>1219</v>
      </c>
      <c r="D1043" s="61" t="s">
        <v>524</v>
      </c>
      <c r="E1043" s="34">
        <v>138000</v>
      </c>
      <c r="F1043" s="110">
        <v>2</v>
      </c>
      <c r="G1043" t="s">
        <v>1054</v>
      </c>
    </row>
    <row r="1044" spans="1:8" x14ac:dyDescent="0.2">
      <c r="A1044" t="str">
        <f t="shared" si="16"/>
        <v>プレーンデスク５６～７０ｘ１８０無垢天板WN</v>
      </c>
      <c r="B1044" t="s">
        <v>800</v>
      </c>
      <c r="C1044" s="38" t="s">
        <v>1224</v>
      </c>
      <c r="D1044" s="61" t="s">
        <v>524</v>
      </c>
      <c r="E1044" s="34">
        <v>156000</v>
      </c>
      <c r="F1044" s="110">
        <v>2</v>
      </c>
      <c r="G1044" t="s">
        <v>1072</v>
      </c>
    </row>
    <row r="1045" spans="1:8" x14ac:dyDescent="0.2">
      <c r="A1045" t="str">
        <f t="shared" si="16"/>
        <v>プレーンデスク４５ｘ２１０ 無垢天板WN</v>
      </c>
      <c r="B1045" t="s">
        <v>800</v>
      </c>
      <c r="C1045" s="38" t="s">
        <v>1229</v>
      </c>
      <c r="D1045" s="61" t="s">
        <v>524</v>
      </c>
      <c r="E1045" s="34">
        <v>136000</v>
      </c>
      <c r="F1045" s="110">
        <v>1.9</v>
      </c>
      <c r="G1045" t="s">
        <v>1072</v>
      </c>
    </row>
    <row r="1046" spans="1:8" x14ac:dyDescent="0.2">
      <c r="A1046" t="str">
        <f t="shared" si="16"/>
        <v>プレーンデスク５５ｘ２１０ 無垢天板WN</v>
      </c>
      <c r="B1046" t="s">
        <v>800</v>
      </c>
      <c r="C1046" s="38" t="s">
        <v>1234</v>
      </c>
      <c r="D1046" s="61" t="s">
        <v>524</v>
      </c>
      <c r="E1046" s="34">
        <v>162000</v>
      </c>
      <c r="F1046" s="110">
        <v>2.2999999999999998</v>
      </c>
      <c r="G1046" t="s">
        <v>1072</v>
      </c>
    </row>
    <row r="1047" spans="1:8" x14ac:dyDescent="0.2">
      <c r="A1047" t="str">
        <f t="shared" si="16"/>
        <v>プレーンデスク５６～７０ｘ２１０ 無垢天板WN</v>
      </c>
      <c r="B1047" t="s">
        <v>800</v>
      </c>
      <c r="C1047" s="38" t="s">
        <v>1238</v>
      </c>
      <c r="D1047" s="61" t="s">
        <v>524</v>
      </c>
      <c r="E1047" s="34">
        <v>186000</v>
      </c>
      <c r="F1047" s="110">
        <v>2.2999999999999998</v>
      </c>
      <c r="G1047" t="s">
        <v>1072</v>
      </c>
    </row>
    <row r="1048" spans="1:8" x14ac:dyDescent="0.2">
      <c r="A1048" t="str">
        <f t="shared" si="16"/>
        <v>プレーンデスク４５ｘ２４０ 無垢天板WN</v>
      </c>
      <c r="B1048" t="s">
        <v>800</v>
      </c>
      <c r="C1048" s="38" t="s">
        <v>1242</v>
      </c>
      <c r="D1048" s="61" t="s">
        <v>524</v>
      </c>
      <c r="E1048" s="34">
        <v>149000</v>
      </c>
      <c r="F1048" s="110">
        <v>2.1</v>
      </c>
      <c r="G1048" t="s">
        <v>1072</v>
      </c>
    </row>
    <row r="1049" spans="1:8" x14ac:dyDescent="0.2">
      <c r="A1049" t="str">
        <f t="shared" si="16"/>
        <v>プレーンデスク５５ｘ２４０無垢天板WN</v>
      </c>
      <c r="B1049" t="s">
        <v>800</v>
      </c>
      <c r="C1049" s="38" t="s">
        <v>1246</v>
      </c>
      <c r="D1049" s="61" t="s">
        <v>524</v>
      </c>
      <c r="E1049" s="34">
        <v>181000</v>
      </c>
      <c r="F1049" s="110">
        <v>2.6</v>
      </c>
      <c r="G1049" t="s">
        <v>1127</v>
      </c>
    </row>
    <row r="1050" spans="1:8" x14ac:dyDescent="0.2">
      <c r="A1050" t="str">
        <f t="shared" si="16"/>
        <v>プレーンデスク５６～７０ｘ２４０無垢天板WN</v>
      </c>
      <c r="B1050" t="s">
        <v>800</v>
      </c>
      <c r="C1050" s="38" t="s">
        <v>1249</v>
      </c>
      <c r="D1050" s="61" t="s">
        <v>524</v>
      </c>
      <c r="E1050" s="34">
        <v>206000</v>
      </c>
      <c r="F1050" s="110">
        <v>2.6</v>
      </c>
      <c r="G1050" t="s">
        <v>1127</v>
      </c>
    </row>
    <row r="1051" spans="1:8" x14ac:dyDescent="0.2">
      <c r="A1051" t="str">
        <f t="shared" si="16"/>
        <v>プレーンデスク片脚（Ｄ４５）WN</v>
      </c>
      <c r="B1051" t="s">
        <v>800</v>
      </c>
      <c r="C1051" s="38" t="s">
        <v>1251</v>
      </c>
      <c r="D1051" s="61" t="s">
        <v>524</v>
      </c>
      <c r="E1051" s="34">
        <v>27000</v>
      </c>
      <c r="F1051">
        <v>1.3</v>
      </c>
      <c r="G1051" t="s">
        <v>1215</v>
      </c>
    </row>
    <row r="1052" spans="1:8" x14ac:dyDescent="0.2">
      <c r="A1052" t="str">
        <f t="shared" si="16"/>
        <v>プレーンデスク片脚（Ｄ５５）WN</v>
      </c>
      <c r="B1052" t="s">
        <v>800</v>
      </c>
      <c r="C1052" s="38" t="s">
        <v>1253</v>
      </c>
      <c r="D1052" s="61" t="s">
        <v>524</v>
      </c>
      <c r="E1052" s="34">
        <v>29000</v>
      </c>
      <c r="F1052">
        <v>1.7</v>
      </c>
      <c r="G1052" t="s">
        <v>1215</v>
      </c>
    </row>
    <row r="1053" spans="1:8" x14ac:dyDescent="0.2">
      <c r="A1053" t="str">
        <f t="shared" si="16"/>
        <v>プレーンデスク３５チェスト（Ｄ４５）WN</v>
      </c>
      <c r="B1053" t="s">
        <v>800</v>
      </c>
      <c r="C1053" s="38" t="s">
        <v>801</v>
      </c>
      <c r="D1053" s="61" t="s">
        <v>524</v>
      </c>
      <c r="E1053" s="34">
        <v>40000</v>
      </c>
      <c r="F1053">
        <v>4.7</v>
      </c>
      <c r="G1053" t="s">
        <v>1215</v>
      </c>
      <c r="H1053" t="s">
        <v>1288</v>
      </c>
    </row>
    <row r="1054" spans="1:8" x14ac:dyDescent="0.2">
      <c r="A1054" t="str">
        <f t="shared" si="16"/>
        <v>プレーンデスク３５チェスト（Ｄ５５）WN</v>
      </c>
      <c r="B1054" t="s">
        <v>800</v>
      </c>
      <c r="C1054" s="38" t="s">
        <v>802</v>
      </c>
      <c r="D1054" s="61" t="s">
        <v>524</v>
      </c>
      <c r="E1054" s="34">
        <v>45000</v>
      </c>
      <c r="F1054">
        <v>6.5</v>
      </c>
      <c r="G1054" t="s">
        <v>1215</v>
      </c>
      <c r="H1054" t="s">
        <v>1215</v>
      </c>
    </row>
    <row r="1055" spans="1:8" x14ac:dyDescent="0.2">
      <c r="A1055" t="str">
        <f t="shared" si="16"/>
        <v>プレーンデスク中脚WN</v>
      </c>
      <c r="B1055" t="s">
        <v>800</v>
      </c>
      <c r="C1055" s="38" t="s">
        <v>1260</v>
      </c>
      <c r="D1055" s="61" t="s">
        <v>524</v>
      </c>
      <c r="E1055" s="34">
        <v>16000</v>
      </c>
      <c r="F1055">
        <v>0.6</v>
      </c>
      <c r="G1055" t="s">
        <v>1215</v>
      </c>
    </row>
    <row r="1056" spans="1:8" x14ac:dyDescent="0.2">
      <c r="A1056" t="str">
        <f t="shared" si="16"/>
        <v>プレーンデスク６０プリンター台（Ｄ４５）WN</v>
      </c>
      <c r="B1056" t="s">
        <v>800</v>
      </c>
      <c r="C1056" s="38" t="s">
        <v>803</v>
      </c>
      <c r="D1056" s="61" t="s">
        <v>524</v>
      </c>
      <c r="E1056" s="34">
        <v>43000</v>
      </c>
      <c r="F1056">
        <v>8</v>
      </c>
      <c r="G1056" t="s">
        <v>1047</v>
      </c>
      <c r="H1056" t="s">
        <v>1215</v>
      </c>
    </row>
    <row r="1057" spans="1:8" x14ac:dyDescent="0.2">
      <c r="A1057" t="str">
        <f t="shared" si="16"/>
        <v>プレーンデスク６０プリンター台（Ｄ５５）WN</v>
      </c>
      <c r="B1057" t="s">
        <v>800</v>
      </c>
      <c r="C1057" s="38" t="s">
        <v>804</v>
      </c>
      <c r="D1057" s="61" t="s">
        <v>524</v>
      </c>
      <c r="E1057" s="34">
        <v>47000</v>
      </c>
      <c r="F1057">
        <v>11</v>
      </c>
      <c r="G1057" t="s">
        <v>1047</v>
      </c>
      <c r="H1057" t="s">
        <v>1215</v>
      </c>
    </row>
    <row r="1058" spans="1:8" x14ac:dyDescent="0.2">
      <c r="A1058" t="str">
        <f t="shared" si="16"/>
        <v>プレーンデスク４５ｘ９０突板天板 WO</v>
      </c>
      <c r="B1058" t="s">
        <v>800</v>
      </c>
      <c r="C1058" s="38" t="s">
        <v>1062</v>
      </c>
      <c r="D1058" s="61" t="s">
        <v>525</v>
      </c>
      <c r="E1058" s="34">
        <v>34000</v>
      </c>
      <c r="F1058" s="110">
        <v>0.8</v>
      </c>
      <c r="G1058" t="s">
        <v>1215</v>
      </c>
    </row>
    <row r="1059" spans="1:8" x14ac:dyDescent="0.2">
      <c r="A1059" t="str">
        <f t="shared" si="16"/>
        <v>プレーンデスク５５ｘ９０ 突板天板WO</v>
      </c>
      <c r="B1059" t="s">
        <v>800</v>
      </c>
      <c r="C1059" s="38" t="s">
        <v>1070</v>
      </c>
      <c r="D1059" s="61" t="s">
        <v>525</v>
      </c>
      <c r="E1059" s="50">
        <v>38000</v>
      </c>
      <c r="F1059" s="110">
        <v>1</v>
      </c>
      <c r="G1059" t="s">
        <v>1215</v>
      </c>
    </row>
    <row r="1060" spans="1:8" x14ac:dyDescent="0.2">
      <c r="A1060" t="str">
        <f t="shared" si="16"/>
        <v>プレーンデスク５６～７０ｘ９０ 突板天板WO</v>
      </c>
      <c r="B1060" t="s">
        <v>800</v>
      </c>
      <c r="C1060" s="38" t="s">
        <v>1080</v>
      </c>
      <c r="D1060" s="61" t="s">
        <v>525</v>
      </c>
      <c r="E1060" s="34">
        <v>45000</v>
      </c>
      <c r="F1060" s="110">
        <v>1</v>
      </c>
      <c r="G1060" t="s">
        <v>1047</v>
      </c>
    </row>
    <row r="1061" spans="1:8" x14ac:dyDescent="0.2">
      <c r="A1061" t="str">
        <f t="shared" si="16"/>
        <v>プレーンデスク４５ｘ１２０ 突板天板WO</v>
      </c>
      <c r="B1061" t="s">
        <v>800</v>
      </c>
      <c r="C1061" s="38" t="s">
        <v>1087</v>
      </c>
      <c r="D1061" s="61" t="s">
        <v>525</v>
      </c>
      <c r="E1061" s="34">
        <v>38000</v>
      </c>
      <c r="F1061" s="110">
        <v>1.1000000000000001</v>
      </c>
      <c r="G1061" t="s">
        <v>1047</v>
      </c>
    </row>
    <row r="1062" spans="1:8" x14ac:dyDescent="0.2">
      <c r="A1062" t="str">
        <f t="shared" si="16"/>
        <v>プレーンデスク５５ｘ１２０ 突板天板WO</v>
      </c>
      <c r="B1062" t="s">
        <v>800</v>
      </c>
      <c r="C1062" s="38" t="s">
        <v>1094</v>
      </c>
      <c r="D1062" s="61" t="s">
        <v>525</v>
      </c>
      <c r="E1062" s="34">
        <v>45000</v>
      </c>
      <c r="F1062" s="110">
        <v>1.3</v>
      </c>
      <c r="G1062" t="s">
        <v>1047</v>
      </c>
    </row>
    <row r="1063" spans="1:8" x14ac:dyDescent="0.2">
      <c r="A1063" t="str">
        <f t="shared" si="16"/>
        <v>プレーンデスク５６～７０ｘ１２０ 突板天板WO</v>
      </c>
      <c r="B1063" t="s">
        <v>800</v>
      </c>
      <c r="C1063" s="38" t="s">
        <v>1102</v>
      </c>
      <c r="D1063" s="61" t="s">
        <v>525</v>
      </c>
      <c r="E1063" s="34">
        <v>54000</v>
      </c>
      <c r="F1063" s="110">
        <v>1.3</v>
      </c>
      <c r="G1063" t="s">
        <v>1054</v>
      </c>
    </row>
    <row r="1064" spans="1:8" x14ac:dyDescent="0.2">
      <c r="A1064" t="str">
        <f t="shared" si="16"/>
        <v>プレーンデスク４５ｘ１５０ 突板天板WO</v>
      </c>
      <c r="B1064" t="s">
        <v>800</v>
      </c>
      <c r="C1064" s="38" t="s">
        <v>1110</v>
      </c>
      <c r="D1064" s="61" t="s">
        <v>525</v>
      </c>
      <c r="E1064" s="34">
        <v>45000</v>
      </c>
      <c r="F1064" s="110">
        <v>1.3</v>
      </c>
      <c r="G1064" t="s">
        <v>1054</v>
      </c>
    </row>
    <row r="1065" spans="1:8" x14ac:dyDescent="0.2">
      <c r="A1065" t="str">
        <f t="shared" si="16"/>
        <v>プレーンデスク５５ｘ１５０ 突板天板WO</v>
      </c>
      <c r="B1065" t="s">
        <v>800</v>
      </c>
      <c r="C1065" s="38" t="s">
        <v>1117</v>
      </c>
      <c r="D1065" s="61" t="s">
        <v>525</v>
      </c>
      <c r="E1065" s="34">
        <v>54000</v>
      </c>
      <c r="F1065" s="110">
        <v>1.6</v>
      </c>
      <c r="G1065" t="s">
        <v>1054</v>
      </c>
    </row>
    <row r="1066" spans="1:8" x14ac:dyDescent="0.2">
      <c r="A1066" t="str">
        <f t="shared" si="16"/>
        <v>プレーンデスク５６～７０ｘ１５０ 突板天板WO</v>
      </c>
      <c r="B1066" t="s">
        <v>800</v>
      </c>
      <c r="C1066" s="38" t="s">
        <v>1122</v>
      </c>
      <c r="D1066" s="61" t="s">
        <v>525</v>
      </c>
      <c r="E1066" s="34">
        <v>62000</v>
      </c>
      <c r="F1066" s="110">
        <v>1.6</v>
      </c>
      <c r="G1066" t="s">
        <v>1054</v>
      </c>
    </row>
    <row r="1067" spans="1:8" x14ac:dyDescent="0.2">
      <c r="A1067" t="str">
        <f t="shared" si="16"/>
        <v>プレーンデスク４５ｘ１８０ 突板天板WO</v>
      </c>
      <c r="B1067" t="s">
        <v>800</v>
      </c>
      <c r="C1067" s="38" t="s">
        <v>1126</v>
      </c>
      <c r="D1067" s="61" t="s">
        <v>525</v>
      </c>
      <c r="E1067" s="34">
        <v>52000</v>
      </c>
      <c r="F1067" s="110">
        <v>1.6</v>
      </c>
      <c r="G1067" t="s">
        <v>1054</v>
      </c>
    </row>
    <row r="1068" spans="1:8" x14ac:dyDescent="0.2">
      <c r="A1068" t="str">
        <f t="shared" si="16"/>
        <v>プレーンデスク５５ｘ１８０ 突板天板WO</v>
      </c>
      <c r="B1068" t="s">
        <v>800</v>
      </c>
      <c r="C1068" s="38" t="s">
        <v>1132</v>
      </c>
      <c r="D1068" s="61" t="s">
        <v>525</v>
      </c>
      <c r="E1068" s="34">
        <v>58000</v>
      </c>
      <c r="F1068" s="110">
        <v>2</v>
      </c>
      <c r="G1068" t="s">
        <v>1054</v>
      </c>
    </row>
    <row r="1069" spans="1:8" x14ac:dyDescent="0.2">
      <c r="A1069" t="str">
        <f t="shared" si="16"/>
        <v>プレーンデスク５６～７０ｘ１８０ 突板天板WO</v>
      </c>
      <c r="B1069" t="s">
        <v>800</v>
      </c>
      <c r="C1069" s="38" t="s">
        <v>1138</v>
      </c>
      <c r="D1069" s="61" t="s">
        <v>525</v>
      </c>
      <c r="E1069" s="34">
        <v>68000</v>
      </c>
      <c r="F1069" s="110">
        <v>2</v>
      </c>
      <c r="G1069" t="s">
        <v>1072</v>
      </c>
    </row>
    <row r="1070" spans="1:8" x14ac:dyDescent="0.2">
      <c r="A1070" t="str">
        <f t="shared" si="16"/>
        <v>プレーンデスク４５ｘ２１０ 突板天板WO</v>
      </c>
      <c r="B1070" t="s">
        <v>800</v>
      </c>
      <c r="C1070" s="38" t="s">
        <v>1144</v>
      </c>
      <c r="D1070" s="61" t="s">
        <v>525</v>
      </c>
      <c r="E1070" s="34">
        <v>58000</v>
      </c>
      <c r="F1070" s="110">
        <v>1.9</v>
      </c>
      <c r="G1070" t="s">
        <v>1072</v>
      </c>
    </row>
    <row r="1071" spans="1:8" x14ac:dyDescent="0.2">
      <c r="A1071" t="str">
        <f t="shared" si="16"/>
        <v>プレーンデスク５５ｘ２１０ 突板天板WO</v>
      </c>
      <c r="B1071" t="s">
        <v>800</v>
      </c>
      <c r="C1071" s="38" t="s">
        <v>1150</v>
      </c>
      <c r="D1071" s="61" t="s">
        <v>525</v>
      </c>
      <c r="E1071" s="34">
        <v>68000</v>
      </c>
      <c r="F1071" s="110">
        <v>2.2999999999999998</v>
      </c>
      <c r="G1071" t="s">
        <v>1072</v>
      </c>
    </row>
    <row r="1072" spans="1:8" x14ac:dyDescent="0.2">
      <c r="A1072" t="str">
        <f t="shared" si="16"/>
        <v>プレーンデスク５６～７０ｘ２１０ 突板天板WO</v>
      </c>
      <c r="B1072" t="s">
        <v>800</v>
      </c>
      <c r="C1072" s="38" t="s">
        <v>1156</v>
      </c>
      <c r="D1072" s="61" t="s">
        <v>525</v>
      </c>
      <c r="E1072" s="34">
        <v>76000</v>
      </c>
      <c r="F1072" s="110">
        <v>2.2999999999999998</v>
      </c>
      <c r="G1072" t="s">
        <v>1072</v>
      </c>
    </row>
    <row r="1073" spans="1:7" x14ac:dyDescent="0.2">
      <c r="A1073" t="str">
        <f t="shared" si="16"/>
        <v>プレーンデスク４５ｘ２４０ 突板天板WO</v>
      </c>
      <c r="B1073" t="s">
        <v>800</v>
      </c>
      <c r="C1073" s="38" t="s">
        <v>1162</v>
      </c>
      <c r="D1073" s="61" t="s">
        <v>525</v>
      </c>
      <c r="E1073" s="34">
        <v>64000</v>
      </c>
      <c r="F1073" s="110">
        <v>2.1</v>
      </c>
      <c r="G1073" t="s">
        <v>1072</v>
      </c>
    </row>
    <row r="1074" spans="1:7" x14ac:dyDescent="0.2">
      <c r="A1074" t="str">
        <f t="shared" si="16"/>
        <v>プレーンデスク５５ｘ２４０ 突板天板WO</v>
      </c>
      <c r="B1074" t="s">
        <v>800</v>
      </c>
      <c r="C1074" s="38" t="s">
        <v>1168</v>
      </c>
      <c r="D1074" s="61" t="s">
        <v>525</v>
      </c>
      <c r="E1074" s="34">
        <v>73000</v>
      </c>
      <c r="F1074" s="110">
        <v>2.6</v>
      </c>
      <c r="G1074" t="s">
        <v>1127</v>
      </c>
    </row>
    <row r="1075" spans="1:7" x14ac:dyDescent="0.2">
      <c r="A1075" t="str">
        <f t="shared" si="16"/>
        <v>プレーンデスク５６～７０ｘ２４０ 突板天板WO</v>
      </c>
      <c r="B1075" t="s">
        <v>800</v>
      </c>
      <c r="C1075" s="38" t="s">
        <v>1174</v>
      </c>
      <c r="D1075" s="61" t="s">
        <v>525</v>
      </c>
      <c r="E1075" s="34">
        <v>81000</v>
      </c>
      <c r="F1075" s="110">
        <v>2.6</v>
      </c>
      <c r="G1075" t="s">
        <v>1127</v>
      </c>
    </row>
    <row r="1076" spans="1:7" x14ac:dyDescent="0.2">
      <c r="A1076" t="str">
        <f t="shared" si="16"/>
        <v>プレーンデスク４５ｘ９０ 無垢天板WO</v>
      </c>
      <c r="B1076" t="s">
        <v>800</v>
      </c>
      <c r="C1076" s="38" t="s">
        <v>1179</v>
      </c>
      <c r="D1076" s="61" t="s">
        <v>525</v>
      </c>
      <c r="E1076" s="34">
        <v>62000</v>
      </c>
      <c r="F1076" s="110">
        <v>0.8</v>
      </c>
      <c r="G1076" t="s">
        <v>1215</v>
      </c>
    </row>
    <row r="1077" spans="1:7" x14ac:dyDescent="0.2">
      <c r="A1077" t="str">
        <f t="shared" si="16"/>
        <v>プレーンデスク５５ｘ９０ 無垢天板WO</v>
      </c>
      <c r="B1077" t="s">
        <v>800</v>
      </c>
      <c r="C1077" s="38" t="s">
        <v>1183</v>
      </c>
      <c r="D1077" s="61" t="s">
        <v>525</v>
      </c>
      <c r="E1077" s="34">
        <v>75000</v>
      </c>
      <c r="F1077" s="110">
        <v>1</v>
      </c>
      <c r="G1077" t="s">
        <v>1215</v>
      </c>
    </row>
    <row r="1078" spans="1:7" x14ac:dyDescent="0.2">
      <c r="A1078" t="str">
        <f t="shared" si="16"/>
        <v>プレーンデスク５６～７０ｘ９０ 無垢天板WO</v>
      </c>
      <c r="B1078" t="s">
        <v>800</v>
      </c>
      <c r="C1078" s="38" t="s">
        <v>1186</v>
      </c>
      <c r="D1078" s="61" t="s">
        <v>525</v>
      </c>
      <c r="E1078" s="34">
        <v>90000</v>
      </c>
      <c r="F1078" s="110">
        <v>1</v>
      </c>
      <c r="G1078" t="s">
        <v>1047</v>
      </c>
    </row>
    <row r="1079" spans="1:7" x14ac:dyDescent="0.2">
      <c r="A1079" t="str">
        <f t="shared" si="16"/>
        <v>プレーンデスク４５ｘ１２０ 無垢天板WO</v>
      </c>
      <c r="B1079" t="s">
        <v>800</v>
      </c>
      <c r="C1079" s="38" t="s">
        <v>1189</v>
      </c>
      <c r="D1079" s="61" t="s">
        <v>525</v>
      </c>
      <c r="E1079" s="34">
        <v>72000</v>
      </c>
      <c r="F1079" s="110">
        <v>1.1000000000000001</v>
      </c>
      <c r="G1079" t="s">
        <v>1047</v>
      </c>
    </row>
    <row r="1080" spans="1:7" x14ac:dyDescent="0.2">
      <c r="A1080" t="str">
        <f t="shared" si="16"/>
        <v>プレーンデスク５５ｘ１２０ 無垢天板WO</v>
      </c>
      <c r="B1080" t="s">
        <v>800</v>
      </c>
      <c r="C1080" s="39" t="s">
        <v>1192</v>
      </c>
      <c r="D1080" s="61" t="s">
        <v>525</v>
      </c>
      <c r="E1080" s="34">
        <v>85000</v>
      </c>
      <c r="F1080" s="110">
        <v>1.3</v>
      </c>
      <c r="G1080" t="s">
        <v>1047</v>
      </c>
    </row>
    <row r="1081" spans="1:7" x14ac:dyDescent="0.2">
      <c r="A1081" t="str">
        <f t="shared" si="16"/>
        <v>プレーンデスク５６～７０ｘ１２０ 無垢天板WO</v>
      </c>
      <c r="B1081" t="s">
        <v>800</v>
      </c>
      <c r="C1081" s="39" t="s">
        <v>1195</v>
      </c>
      <c r="D1081" s="61" t="s">
        <v>525</v>
      </c>
      <c r="E1081" s="34">
        <v>101000</v>
      </c>
      <c r="F1081" s="110">
        <v>1.3</v>
      </c>
      <c r="G1081" t="s">
        <v>1054</v>
      </c>
    </row>
    <row r="1082" spans="1:7" x14ac:dyDescent="0.2">
      <c r="A1082" t="str">
        <f t="shared" si="16"/>
        <v>プレーンデスク４５ｘ１５０無垢天板WO</v>
      </c>
      <c r="B1082" t="s">
        <v>800</v>
      </c>
      <c r="C1082" s="42" t="s">
        <v>1199</v>
      </c>
      <c r="D1082" s="61" t="s">
        <v>525</v>
      </c>
      <c r="E1082" s="35">
        <v>85000</v>
      </c>
      <c r="F1082" s="110">
        <v>1.3</v>
      </c>
      <c r="G1082" t="s">
        <v>1054</v>
      </c>
    </row>
    <row r="1083" spans="1:7" x14ac:dyDescent="0.2">
      <c r="A1083" t="str">
        <f t="shared" si="16"/>
        <v>プレーンデスク５５ｘ１５０ 無垢天板WO</v>
      </c>
      <c r="B1083" t="s">
        <v>800</v>
      </c>
      <c r="C1083" s="38" t="s">
        <v>1202</v>
      </c>
      <c r="D1083" s="61" t="s">
        <v>525</v>
      </c>
      <c r="E1083" s="34">
        <v>100000</v>
      </c>
      <c r="F1083" s="110">
        <v>1.6</v>
      </c>
      <c r="G1083" t="s">
        <v>1054</v>
      </c>
    </row>
    <row r="1084" spans="1:7" x14ac:dyDescent="0.2">
      <c r="A1084" t="str">
        <f t="shared" si="16"/>
        <v>プレーンデスク５６～７０ｘ１５０ 無垢天板WO</v>
      </c>
      <c r="B1084" t="s">
        <v>800</v>
      </c>
      <c r="C1084" s="38" t="s">
        <v>1208</v>
      </c>
      <c r="D1084" s="61" t="s">
        <v>525</v>
      </c>
      <c r="E1084" s="34">
        <v>115000</v>
      </c>
      <c r="F1084" s="110">
        <v>1.6</v>
      </c>
      <c r="G1084" t="s">
        <v>1054</v>
      </c>
    </row>
    <row r="1085" spans="1:7" x14ac:dyDescent="0.2">
      <c r="A1085" t="str">
        <f t="shared" si="16"/>
        <v>プレーンデスク４５ｘ１８０ 無垢天板WO</v>
      </c>
      <c r="B1085" t="s">
        <v>800</v>
      </c>
      <c r="C1085" s="38" t="s">
        <v>1214</v>
      </c>
      <c r="D1085" s="61" t="s">
        <v>525</v>
      </c>
      <c r="E1085" s="34">
        <v>97000</v>
      </c>
      <c r="F1085" s="110">
        <v>1.6</v>
      </c>
      <c r="G1085" t="s">
        <v>1054</v>
      </c>
    </row>
    <row r="1086" spans="1:7" x14ac:dyDescent="0.2">
      <c r="A1086" t="str">
        <f t="shared" si="16"/>
        <v>プレーンデスク５５ｘ１８０無垢天板WO</v>
      </c>
      <c r="B1086" t="s">
        <v>800</v>
      </c>
      <c r="C1086" s="38" t="s">
        <v>1219</v>
      </c>
      <c r="D1086" s="61" t="s">
        <v>525</v>
      </c>
      <c r="E1086" s="34">
        <v>112000</v>
      </c>
      <c r="F1086" s="110">
        <v>2</v>
      </c>
      <c r="G1086" t="s">
        <v>1054</v>
      </c>
    </row>
    <row r="1087" spans="1:7" x14ac:dyDescent="0.2">
      <c r="A1087" t="str">
        <f t="shared" si="16"/>
        <v>プレーンデスク５６～７０ｘ１８０無垢天板WO</v>
      </c>
      <c r="B1087" t="s">
        <v>800</v>
      </c>
      <c r="C1087" s="38" t="s">
        <v>1224</v>
      </c>
      <c r="D1087" s="61" t="s">
        <v>525</v>
      </c>
      <c r="E1087" s="34">
        <v>127000</v>
      </c>
      <c r="F1087" s="110">
        <v>2</v>
      </c>
      <c r="G1087" t="s">
        <v>1072</v>
      </c>
    </row>
    <row r="1088" spans="1:7" x14ac:dyDescent="0.2">
      <c r="A1088" t="str">
        <f t="shared" si="16"/>
        <v>プレーンデスク４５ｘ２１０ 無垢天板WO</v>
      </c>
      <c r="B1088" t="s">
        <v>800</v>
      </c>
      <c r="C1088" s="38" t="s">
        <v>1229</v>
      </c>
      <c r="D1088" s="61" t="s">
        <v>525</v>
      </c>
      <c r="E1088" s="34">
        <v>115000</v>
      </c>
      <c r="F1088" s="110">
        <v>1.9</v>
      </c>
      <c r="G1088" t="s">
        <v>1072</v>
      </c>
    </row>
    <row r="1089" spans="1:8" x14ac:dyDescent="0.2">
      <c r="A1089" t="str">
        <f t="shared" si="16"/>
        <v>プレーンデスク５５ｘ２１０ 無垢天板WO</v>
      </c>
      <c r="B1089" t="s">
        <v>800</v>
      </c>
      <c r="C1089" s="38" t="s">
        <v>1234</v>
      </c>
      <c r="D1089" s="61" t="s">
        <v>525</v>
      </c>
      <c r="E1089" s="34">
        <v>136000</v>
      </c>
      <c r="F1089" s="110">
        <v>2.2999999999999998</v>
      </c>
      <c r="G1089" t="s">
        <v>1072</v>
      </c>
    </row>
    <row r="1090" spans="1:8" x14ac:dyDescent="0.2">
      <c r="A1090" t="str">
        <f t="shared" si="16"/>
        <v>プレーンデスク５６～７０ｘ２１０ 無垢天板WO</v>
      </c>
      <c r="B1090" t="s">
        <v>800</v>
      </c>
      <c r="C1090" s="38" t="s">
        <v>1238</v>
      </c>
      <c r="D1090" s="61" t="s">
        <v>525</v>
      </c>
      <c r="E1090" s="34">
        <v>155000</v>
      </c>
      <c r="F1090" s="110">
        <v>2.2999999999999998</v>
      </c>
      <c r="G1090" t="s">
        <v>1072</v>
      </c>
    </row>
    <row r="1091" spans="1:8" x14ac:dyDescent="0.2">
      <c r="A1091" t="str">
        <f t="shared" si="16"/>
        <v>プレーンデスク４５ｘ２４０ 無垢天板WO</v>
      </c>
      <c r="B1091" t="s">
        <v>800</v>
      </c>
      <c r="C1091" s="38" t="s">
        <v>1242</v>
      </c>
      <c r="D1091" s="61" t="s">
        <v>525</v>
      </c>
      <c r="E1091" s="34">
        <v>128000</v>
      </c>
      <c r="F1091" s="110">
        <v>2.1</v>
      </c>
      <c r="G1091" t="s">
        <v>1072</v>
      </c>
    </row>
    <row r="1092" spans="1:8" x14ac:dyDescent="0.2">
      <c r="A1092" t="str">
        <f t="shared" si="16"/>
        <v>プレーンデスク５５ｘ２４０無垢天板WO</v>
      </c>
      <c r="B1092" t="s">
        <v>800</v>
      </c>
      <c r="C1092" s="38" t="s">
        <v>1246</v>
      </c>
      <c r="D1092" s="61" t="s">
        <v>525</v>
      </c>
      <c r="E1092" s="34">
        <v>152000</v>
      </c>
      <c r="F1092" s="110">
        <v>2.6</v>
      </c>
      <c r="G1092" t="s">
        <v>1127</v>
      </c>
    </row>
    <row r="1093" spans="1:8" x14ac:dyDescent="0.2">
      <c r="A1093" t="str">
        <f t="shared" si="16"/>
        <v>プレーンデスク５６～７０ｘ２４０無垢天板WO</v>
      </c>
      <c r="B1093" t="s">
        <v>800</v>
      </c>
      <c r="C1093" s="38" t="s">
        <v>1249</v>
      </c>
      <c r="D1093" s="61" t="s">
        <v>525</v>
      </c>
      <c r="E1093" s="34">
        <v>172000</v>
      </c>
      <c r="F1093" s="110">
        <v>2.6</v>
      </c>
      <c r="G1093" t="s">
        <v>1127</v>
      </c>
    </row>
    <row r="1094" spans="1:8" x14ac:dyDescent="0.2">
      <c r="A1094" t="str">
        <f t="shared" si="16"/>
        <v>プレーンデスク片脚（Ｄ４５）WO</v>
      </c>
      <c r="B1094" t="s">
        <v>800</v>
      </c>
      <c r="C1094" s="38" t="s">
        <v>1251</v>
      </c>
      <c r="D1094" s="61" t="s">
        <v>525</v>
      </c>
      <c r="E1094" s="34">
        <v>24000</v>
      </c>
      <c r="F1094">
        <v>1.3</v>
      </c>
      <c r="G1094" t="s">
        <v>1215</v>
      </c>
    </row>
    <row r="1095" spans="1:8" x14ac:dyDescent="0.2">
      <c r="A1095" t="str">
        <f t="shared" si="16"/>
        <v>プレーンデスク片脚（Ｄ５５）WO</v>
      </c>
      <c r="B1095" t="s">
        <v>800</v>
      </c>
      <c r="C1095" s="38" t="s">
        <v>1253</v>
      </c>
      <c r="D1095" s="61" t="s">
        <v>525</v>
      </c>
      <c r="E1095" s="34">
        <v>25000</v>
      </c>
      <c r="F1095">
        <v>1.7</v>
      </c>
      <c r="G1095" t="s">
        <v>1215</v>
      </c>
    </row>
    <row r="1096" spans="1:8" x14ac:dyDescent="0.2">
      <c r="A1096" t="str">
        <f t="shared" si="16"/>
        <v>プレーンデスク３５チェスト（Ｄ４５）WO</v>
      </c>
      <c r="B1096" t="s">
        <v>800</v>
      </c>
      <c r="C1096" s="38" t="s">
        <v>801</v>
      </c>
      <c r="D1096" s="61" t="s">
        <v>525</v>
      </c>
      <c r="E1096" s="34">
        <v>36000</v>
      </c>
      <c r="F1096">
        <v>4.7</v>
      </c>
      <c r="G1096" t="s">
        <v>1215</v>
      </c>
      <c r="H1096" t="s">
        <v>1288</v>
      </c>
    </row>
    <row r="1097" spans="1:8" x14ac:dyDescent="0.2">
      <c r="A1097" t="str">
        <f t="shared" si="16"/>
        <v>プレーンデスク３５チェスト（Ｄ５５）WO</v>
      </c>
      <c r="B1097" t="s">
        <v>800</v>
      </c>
      <c r="C1097" s="38" t="s">
        <v>802</v>
      </c>
      <c r="D1097" s="61" t="s">
        <v>525</v>
      </c>
      <c r="E1097" s="34">
        <v>40000</v>
      </c>
      <c r="F1097">
        <v>6.5</v>
      </c>
      <c r="G1097" t="s">
        <v>1215</v>
      </c>
      <c r="H1097" t="s">
        <v>1215</v>
      </c>
    </row>
    <row r="1098" spans="1:8" x14ac:dyDescent="0.2">
      <c r="A1098" t="str">
        <f t="shared" si="16"/>
        <v>プレーンデスク中脚WO</v>
      </c>
      <c r="B1098" t="s">
        <v>800</v>
      </c>
      <c r="C1098" s="38" t="s">
        <v>1260</v>
      </c>
      <c r="D1098" s="61" t="s">
        <v>525</v>
      </c>
      <c r="E1098" s="41">
        <v>14000</v>
      </c>
      <c r="F1098">
        <v>0.6</v>
      </c>
      <c r="G1098" t="s">
        <v>1215</v>
      </c>
    </row>
    <row r="1099" spans="1:8" x14ac:dyDescent="0.2">
      <c r="A1099" t="str">
        <f t="shared" si="16"/>
        <v>プレーンデスク６０プリンター台（Ｄ４５）WO</v>
      </c>
      <c r="B1099" t="s">
        <v>800</v>
      </c>
      <c r="C1099" s="38" t="s">
        <v>803</v>
      </c>
      <c r="D1099" s="61" t="s">
        <v>525</v>
      </c>
      <c r="E1099" s="34">
        <v>40000</v>
      </c>
      <c r="F1099">
        <v>8</v>
      </c>
      <c r="G1099" t="s">
        <v>1047</v>
      </c>
      <c r="H1099" t="s">
        <v>1215</v>
      </c>
    </row>
    <row r="1100" spans="1:8" x14ac:dyDescent="0.2">
      <c r="A1100" t="str">
        <f t="shared" si="16"/>
        <v>プレーンデスク６０プリンター台（Ｄ５５）WO</v>
      </c>
      <c r="B1100" t="s">
        <v>800</v>
      </c>
      <c r="C1100" s="38" t="s">
        <v>804</v>
      </c>
      <c r="D1100" s="61" t="s">
        <v>525</v>
      </c>
      <c r="E1100" s="41">
        <v>45000</v>
      </c>
      <c r="F1100">
        <v>11</v>
      </c>
      <c r="G1100" t="s">
        <v>1047</v>
      </c>
      <c r="H1100" t="s">
        <v>1215</v>
      </c>
    </row>
    <row r="1101" spans="1:8" x14ac:dyDescent="0.2">
      <c r="A1101" t="str">
        <f t="shared" si="16"/>
        <v>ベレア１ＰLB</v>
      </c>
      <c r="B1101" t="s">
        <v>805</v>
      </c>
      <c r="C1101" s="38" t="s">
        <v>811</v>
      </c>
      <c r="D1101" s="61" t="s">
        <v>530</v>
      </c>
      <c r="E1101" s="50">
        <v>82000</v>
      </c>
      <c r="F1101">
        <v>13</v>
      </c>
      <c r="G1101" t="s">
        <v>1054</v>
      </c>
    </row>
    <row r="1102" spans="1:8" x14ac:dyDescent="0.2">
      <c r="A1102" t="str">
        <f t="shared" ref="A1102:A1187" si="17">B1102&amp;C1102&amp;D1102</f>
        <v>ベレア２．５ＰLB</v>
      </c>
      <c r="B1102" t="s">
        <v>805</v>
      </c>
      <c r="C1102" s="38" t="s">
        <v>812</v>
      </c>
      <c r="D1102" s="61" t="s">
        <v>530</v>
      </c>
      <c r="E1102" s="50">
        <v>128000</v>
      </c>
      <c r="F1102">
        <v>30.5</v>
      </c>
      <c r="G1102" t="s">
        <v>1127</v>
      </c>
    </row>
    <row r="1103" spans="1:8" x14ac:dyDescent="0.2">
      <c r="A1103" t="str">
        <f t="shared" si="17"/>
        <v>ベレア３ＰLB</v>
      </c>
      <c r="B1103" t="s">
        <v>805</v>
      </c>
      <c r="C1103" s="39" t="s">
        <v>813</v>
      </c>
      <c r="D1103" s="61" t="s">
        <v>530</v>
      </c>
      <c r="E1103" s="53">
        <v>138000</v>
      </c>
      <c r="F1103">
        <v>36</v>
      </c>
      <c r="G1103" t="s">
        <v>1127</v>
      </c>
    </row>
    <row r="1104" spans="1:8" x14ac:dyDescent="0.2">
      <c r="A1104" t="str">
        <f t="shared" si="17"/>
        <v>ベレア１ＰGY</v>
      </c>
      <c r="B1104" t="s">
        <v>805</v>
      </c>
      <c r="C1104" s="38" t="s">
        <v>811</v>
      </c>
      <c r="D1104" s="61" t="s">
        <v>531</v>
      </c>
      <c r="E1104" s="50">
        <v>82000</v>
      </c>
      <c r="F1104">
        <v>13</v>
      </c>
      <c r="G1104" t="s">
        <v>1054</v>
      </c>
    </row>
    <row r="1105" spans="1:7" x14ac:dyDescent="0.2">
      <c r="A1105" t="str">
        <f t="shared" si="17"/>
        <v>ベレア２．５ＰGY</v>
      </c>
      <c r="B1105" t="s">
        <v>805</v>
      </c>
      <c r="C1105" s="38" t="s">
        <v>812</v>
      </c>
      <c r="D1105" s="61" t="s">
        <v>531</v>
      </c>
      <c r="E1105" s="50">
        <v>128000</v>
      </c>
      <c r="F1105">
        <v>30.5</v>
      </c>
      <c r="G1105" t="s">
        <v>1127</v>
      </c>
    </row>
    <row r="1106" spans="1:7" x14ac:dyDescent="0.2">
      <c r="A1106" t="str">
        <f t="shared" si="17"/>
        <v>ベレア３ＰGY</v>
      </c>
      <c r="B1106" t="s">
        <v>805</v>
      </c>
      <c r="C1106" s="39" t="s">
        <v>813</v>
      </c>
      <c r="D1106" s="61" t="s">
        <v>531</v>
      </c>
      <c r="E1106" s="53">
        <v>138000</v>
      </c>
      <c r="F1106">
        <v>36</v>
      </c>
      <c r="G1106" t="s">
        <v>1127</v>
      </c>
    </row>
    <row r="1107" spans="1:7" x14ac:dyDescent="0.2">
      <c r="A1107" t="str">
        <f t="shared" si="17"/>
        <v>ベレア１ＰPK</v>
      </c>
      <c r="B1107" t="s">
        <v>805</v>
      </c>
      <c r="C1107" s="38" t="s">
        <v>811</v>
      </c>
      <c r="D1107" s="61" t="s">
        <v>538</v>
      </c>
      <c r="E1107" s="50">
        <v>82000</v>
      </c>
      <c r="F1107">
        <v>13</v>
      </c>
      <c r="G1107" t="s">
        <v>1054</v>
      </c>
    </row>
    <row r="1108" spans="1:7" x14ac:dyDescent="0.2">
      <c r="A1108" t="str">
        <f t="shared" si="17"/>
        <v>ベレア２．５ＰPK</v>
      </c>
      <c r="B1108" t="s">
        <v>805</v>
      </c>
      <c r="C1108" s="38" t="s">
        <v>812</v>
      </c>
      <c r="D1108" s="61" t="s">
        <v>538</v>
      </c>
      <c r="E1108" s="50">
        <v>128000</v>
      </c>
      <c r="F1108">
        <v>30.5</v>
      </c>
      <c r="G1108" t="s">
        <v>1127</v>
      </c>
    </row>
    <row r="1109" spans="1:7" x14ac:dyDescent="0.2">
      <c r="A1109" t="str">
        <f t="shared" si="17"/>
        <v>ベレア３ＰPK</v>
      </c>
      <c r="B1109" t="s">
        <v>805</v>
      </c>
      <c r="C1109" s="39" t="s">
        <v>813</v>
      </c>
      <c r="D1109" s="61" t="s">
        <v>538</v>
      </c>
      <c r="E1109" s="53">
        <v>138000</v>
      </c>
      <c r="F1109">
        <v>36</v>
      </c>
      <c r="G1109" t="s">
        <v>1127</v>
      </c>
    </row>
    <row r="1110" spans="1:7" x14ac:dyDescent="0.2">
      <c r="A1110" t="str">
        <f t="shared" si="17"/>
        <v>フラッチェ１Ｐ ＧＹWO</v>
      </c>
      <c r="B1110" t="s">
        <v>806</v>
      </c>
      <c r="C1110" s="38" t="s">
        <v>814</v>
      </c>
      <c r="D1110" s="61" t="s">
        <v>525</v>
      </c>
      <c r="E1110" s="34">
        <v>118000</v>
      </c>
      <c r="F1110">
        <v>16.600000000000001</v>
      </c>
      <c r="G1110" t="s">
        <v>1054</v>
      </c>
    </row>
    <row r="1111" spans="1:7" x14ac:dyDescent="0.2">
      <c r="A1111" t="str">
        <f t="shared" si="17"/>
        <v>フラッチェ２Ｐ GYWO</v>
      </c>
      <c r="B1111" t="s">
        <v>806</v>
      </c>
      <c r="C1111" s="31" t="s">
        <v>815</v>
      </c>
      <c r="D1111" s="61" t="s">
        <v>525</v>
      </c>
      <c r="E1111" s="35">
        <v>168000</v>
      </c>
      <c r="F1111">
        <v>29.5</v>
      </c>
      <c r="G1111" t="s">
        <v>1127</v>
      </c>
    </row>
    <row r="1112" spans="1:7" x14ac:dyDescent="0.2">
      <c r="A1112" t="str">
        <f t="shared" si="17"/>
        <v>フラッチェ3Ｐ GY　WO</v>
      </c>
      <c r="B1112" t="s">
        <v>806</v>
      </c>
      <c r="C1112" s="31" t="s">
        <v>816</v>
      </c>
      <c r="D1112" s="61" t="s">
        <v>525</v>
      </c>
      <c r="E1112" s="35">
        <v>178000</v>
      </c>
      <c r="F1112">
        <v>34.700000000000003</v>
      </c>
      <c r="G1112" t="s">
        <v>1127</v>
      </c>
    </row>
    <row r="1113" spans="1:7" x14ac:dyDescent="0.2">
      <c r="A1113" t="str">
        <f t="shared" si="17"/>
        <v>フラッチェオットマン GYWO</v>
      </c>
      <c r="B1113" t="s">
        <v>806</v>
      </c>
      <c r="C1113" s="31" t="s">
        <v>817</v>
      </c>
      <c r="D1113" s="61" t="s">
        <v>525</v>
      </c>
      <c r="E1113" s="35">
        <v>42000</v>
      </c>
      <c r="F1113">
        <v>4.5</v>
      </c>
      <c r="G1113" t="s">
        <v>1215</v>
      </c>
    </row>
    <row r="1114" spans="1:7" x14ac:dyDescent="0.2">
      <c r="A1114" t="str">
        <f t="shared" si="17"/>
        <v>フラッチェソファベンチ GYWO</v>
      </c>
      <c r="B1114" t="s">
        <v>806</v>
      </c>
      <c r="C1114" s="31" t="s">
        <v>818</v>
      </c>
      <c r="D1114" s="61" t="s">
        <v>525</v>
      </c>
      <c r="E1114" s="35">
        <v>74000</v>
      </c>
      <c r="F1114">
        <v>11.3</v>
      </c>
      <c r="G1114" t="s">
        <v>1054</v>
      </c>
    </row>
    <row r="1115" spans="1:7" x14ac:dyDescent="0.2">
      <c r="A1115" t="str">
        <f t="shared" si="17"/>
        <v>フラッチェ１Ｐ BEWO</v>
      </c>
      <c r="B1115" t="s">
        <v>806</v>
      </c>
      <c r="C1115" s="38" t="s">
        <v>819</v>
      </c>
      <c r="D1115" s="61" t="s">
        <v>525</v>
      </c>
      <c r="E1115" s="34">
        <v>118000</v>
      </c>
      <c r="F1115">
        <v>16.600000000000001</v>
      </c>
      <c r="G1115" t="s">
        <v>1054</v>
      </c>
    </row>
    <row r="1116" spans="1:7" x14ac:dyDescent="0.2">
      <c r="A1116" t="str">
        <f t="shared" si="17"/>
        <v>フラッチェ２Ｐ BEWO</v>
      </c>
      <c r="B1116" t="s">
        <v>806</v>
      </c>
      <c r="C1116" s="31" t="s">
        <v>820</v>
      </c>
      <c r="D1116" s="61" t="s">
        <v>525</v>
      </c>
      <c r="E1116" s="35">
        <v>168000</v>
      </c>
      <c r="F1116">
        <v>29.5</v>
      </c>
      <c r="G1116" t="s">
        <v>1127</v>
      </c>
    </row>
    <row r="1117" spans="1:7" x14ac:dyDescent="0.2">
      <c r="A1117" t="str">
        <f t="shared" si="17"/>
        <v>フラッチェ３Ｐ BE　WO</v>
      </c>
      <c r="B1117" t="s">
        <v>806</v>
      </c>
      <c r="C1117" s="31" t="s">
        <v>821</v>
      </c>
      <c r="D1117" s="61" t="s">
        <v>525</v>
      </c>
      <c r="E1117" s="35">
        <v>178000</v>
      </c>
      <c r="F1117">
        <v>34.700000000000003</v>
      </c>
      <c r="G1117" t="s">
        <v>1127</v>
      </c>
    </row>
    <row r="1118" spans="1:7" x14ac:dyDescent="0.2">
      <c r="A1118" t="str">
        <f t="shared" si="17"/>
        <v>フラッチェオットマン BEWO</v>
      </c>
      <c r="B1118" t="s">
        <v>806</v>
      </c>
      <c r="C1118" s="31" t="s">
        <v>822</v>
      </c>
      <c r="D1118" s="61" t="s">
        <v>525</v>
      </c>
      <c r="E1118" s="35">
        <v>42000</v>
      </c>
      <c r="F1118">
        <v>4.5</v>
      </c>
      <c r="G1118" t="s">
        <v>1215</v>
      </c>
    </row>
    <row r="1119" spans="1:7" x14ac:dyDescent="0.2">
      <c r="A1119" t="str">
        <f t="shared" si="17"/>
        <v>フラッチェソファベンチ BEWO</v>
      </c>
      <c r="B1119" t="s">
        <v>806</v>
      </c>
      <c r="C1119" s="31" t="s">
        <v>823</v>
      </c>
      <c r="D1119" s="61" t="s">
        <v>525</v>
      </c>
      <c r="E1119" s="35">
        <v>74000</v>
      </c>
      <c r="F1119">
        <v>11.3</v>
      </c>
      <c r="G1119" t="s">
        <v>1054</v>
      </c>
    </row>
    <row r="1120" spans="1:7" x14ac:dyDescent="0.2">
      <c r="A1120" t="str">
        <f t="shared" si="17"/>
        <v>フラッチェ１Ｐ ＧＹWN</v>
      </c>
      <c r="B1120" t="s">
        <v>806</v>
      </c>
      <c r="C1120" s="38" t="s">
        <v>814</v>
      </c>
      <c r="D1120" s="61" t="s">
        <v>524</v>
      </c>
      <c r="E1120" s="35">
        <v>128000</v>
      </c>
      <c r="F1120">
        <v>16.600000000000001</v>
      </c>
      <c r="G1120" t="s">
        <v>1054</v>
      </c>
    </row>
    <row r="1121" spans="1:7" x14ac:dyDescent="0.2">
      <c r="A1121" t="str">
        <f t="shared" si="17"/>
        <v>フラッチェ２Ｐ GYWN</v>
      </c>
      <c r="B1121" t="s">
        <v>806</v>
      </c>
      <c r="C1121" s="31" t="s">
        <v>815</v>
      </c>
      <c r="D1121" s="61" t="s">
        <v>524</v>
      </c>
      <c r="E1121" s="35">
        <v>178000</v>
      </c>
      <c r="F1121">
        <v>29.5</v>
      </c>
      <c r="G1121" t="s">
        <v>1127</v>
      </c>
    </row>
    <row r="1122" spans="1:7" x14ac:dyDescent="0.2">
      <c r="A1122" t="str">
        <f t="shared" si="17"/>
        <v>フラッチェ3Ｐ GY　WN</v>
      </c>
      <c r="B1122" t="s">
        <v>806</v>
      </c>
      <c r="C1122" s="31" t="s">
        <v>816</v>
      </c>
      <c r="D1122" s="61" t="s">
        <v>524</v>
      </c>
      <c r="E1122" s="35">
        <v>188000</v>
      </c>
      <c r="F1122">
        <v>34.700000000000003</v>
      </c>
      <c r="G1122" t="s">
        <v>1127</v>
      </c>
    </row>
    <row r="1123" spans="1:7" x14ac:dyDescent="0.2">
      <c r="A1123" t="str">
        <f t="shared" si="17"/>
        <v>フラッチェオットマン GYWN</v>
      </c>
      <c r="B1123" t="s">
        <v>806</v>
      </c>
      <c r="C1123" s="31" t="s">
        <v>817</v>
      </c>
      <c r="D1123" s="61" t="s">
        <v>524</v>
      </c>
      <c r="E1123" s="35">
        <v>45000</v>
      </c>
      <c r="F1123">
        <v>4.5</v>
      </c>
      <c r="G1123" t="s">
        <v>1215</v>
      </c>
    </row>
    <row r="1124" spans="1:7" x14ac:dyDescent="0.2">
      <c r="A1124" t="str">
        <f t="shared" si="17"/>
        <v>フラッチェソファベンチ GYWN</v>
      </c>
      <c r="B1124" t="s">
        <v>806</v>
      </c>
      <c r="C1124" s="31" t="s">
        <v>818</v>
      </c>
      <c r="D1124" s="61" t="s">
        <v>524</v>
      </c>
      <c r="E1124" s="36">
        <v>78000</v>
      </c>
      <c r="F1124">
        <v>11.3</v>
      </c>
      <c r="G1124" t="s">
        <v>1054</v>
      </c>
    </row>
    <row r="1125" spans="1:7" x14ac:dyDescent="0.2">
      <c r="A1125" t="str">
        <f t="shared" si="17"/>
        <v>フラッチェ１Ｐ BEWN</v>
      </c>
      <c r="B1125" t="s">
        <v>806</v>
      </c>
      <c r="C1125" s="38" t="s">
        <v>819</v>
      </c>
      <c r="D1125" s="61" t="s">
        <v>524</v>
      </c>
      <c r="E1125" s="35">
        <v>128000</v>
      </c>
      <c r="F1125">
        <v>16.600000000000001</v>
      </c>
      <c r="G1125" t="s">
        <v>1054</v>
      </c>
    </row>
    <row r="1126" spans="1:7" x14ac:dyDescent="0.2">
      <c r="A1126" t="str">
        <f t="shared" si="17"/>
        <v>フラッチェ２Ｐ BEWN</v>
      </c>
      <c r="B1126" t="s">
        <v>806</v>
      </c>
      <c r="C1126" s="31" t="s">
        <v>820</v>
      </c>
      <c r="D1126" s="61" t="s">
        <v>524</v>
      </c>
      <c r="E1126" s="35">
        <v>178000</v>
      </c>
      <c r="F1126">
        <v>29.5</v>
      </c>
      <c r="G1126" t="s">
        <v>1127</v>
      </c>
    </row>
    <row r="1127" spans="1:7" x14ac:dyDescent="0.2">
      <c r="A1127" t="str">
        <f t="shared" si="17"/>
        <v>フラッチェ３Ｐ BE　WN</v>
      </c>
      <c r="B1127" t="s">
        <v>806</v>
      </c>
      <c r="C1127" s="31" t="s">
        <v>821</v>
      </c>
      <c r="D1127" s="61" t="s">
        <v>524</v>
      </c>
      <c r="E1127" s="35">
        <v>188000</v>
      </c>
      <c r="F1127">
        <v>34.700000000000003</v>
      </c>
      <c r="G1127" t="s">
        <v>1127</v>
      </c>
    </row>
    <row r="1128" spans="1:7" x14ac:dyDescent="0.2">
      <c r="A1128" t="str">
        <f t="shared" si="17"/>
        <v>フラッチェオットマン BEWN</v>
      </c>
      <c r="B1128" t="s">
        <v>806</v>
      </c>
      <c r="C1128" s="31" t="s">
        <v>822</v>
      </c>
      <c r="D1128" s="61" t="s">
        <v>524</v>
      </c>
      <c r="E1128" s="35">
        <v>45000</v>
      </c>
      <c r="F1128">
        <v>4.5</v>
      </c>
      <c r="G1128" t="s">
        <v>1215</v>
      </c>
    </row>
    <row r="1129" spans="1:7" x14ac:dyDescent="0.2">
      <c r="A1129" t="str">
        <f t="shared" si="17"/>
        <v>フラッチェソファベンチ BEWN</v>
      </c>
      <c r="B1129" t="s">
        <v>806</v>
      </c>
      <c r="C1129" s="31" t="s">
        <v>823</v>
      </c>
      <c r="D1129" s="61" t="s">
        <v>524</v>
      </c>
      <c r="E1129" s="36">
        <v>78000</v>
      </c>
      <c r="F1129">
        <v>11.3</v>
      </c>
      <c r="G1129" t="s">
        <v>1054</v>
      </c>
    </row>
    <row r="1130" spans="1:7" x14ac:dyDescent="0.2">
      <c r="A1130" t="str">
        <f t="shared" si="17"/>
        <v>フラッチェ２Ｐ用背クッション</v>
      </c>
      <c r="B1130" t="s">
        <v>806</v>
      </c>
      <c r="C1130" s="31" t="s">
        <v>904</v>
      </c>
      <c r="D1130" s="61"/>
      <c r="E1130" s="35">
        <v>8500</v>
      </c>
    </row>
    <row r="1131" spans="1:7" x14ac:dyDescent="0.2">
      <c r="A1131" t="str">
        <f t="shared" si="17"/>
        <v>フラッチェ３Ｐ用背クッション</v>
      </c>
      <c r="B1131" t="s">
        <v>806</v>
      </c>
      <c r="C1131" s="31" t="s">
        <v>905</v>
      </c>
      <c r="D1131" s="61"/>
      <c r="E1131" s="35">
        <v>9000</v>
      </c>
    </row>
    <row r="1132" spans="1:7" x14ac:dyDescent="0.2">
      <c r="A1132" t="str">
        <f t="shared" si="17"/>
        <v>フラッチェ１P用カバー付きクッション</v>
      </c>
      <c r="B1132" t="s">
        <v>806</v>
      </c>
      <c r="C1132" s="38" t="s">
        <v>894</v>
      </c>
      <c r="D1132" s="61"/>
      <c r="E1132" s="52">
        <v>31500</v>
      </c>
    </row>
    <row r="1133" spans="1:7" x14ac:dyDescent="0.2">
      <c r="A1133" t="str">
        <f t="shared" si="17"/>
        <v>フラッチェ２P用カバー付きクッション</v>
      </c>
      <c r="B1133" t="s">
        <v>806</v>
      </c>
      <c r="C1133" s="38" t="s">
        <v>895</v>
      </c>
      <c r="D1133" s="61"/>
      <c r="E1133" s="52">
        <v>55000</v>
      </c>
    </row>
    <row r="1134" spans="1:7" x14ac:dyDescent="0.2">
      <c r="A1134" t="str">
        <f t="shared" si="17"/>
        <v>フラッチェ３P用カバー付きクッション</v>
      </c>
      <c r="B1134" t="s">
        <v>806</v>
      </c>
      <c r="C1134" s="38" t="s">
        <v>896</v>
      </c>
      <c r="D1134" s="61"/>
      <c r="E1134" s="52">
        <v>67000</v>
      </c>
    </row>
    <row r="1135" spans="1:7" x14ac:dyDescent="0.2">
      <c r="A1135" t="str">
        <f t="shared" si="17"/>
        <v>フラッチェオットマン用カバー付きクッション</v>
      </c>
      <c r="B1135" t="s">
        <v>806</v>
      </c>
      <c r="C1135" s="38" t="s">
        <v>897</v>
      </c>
      <c r="D1135" s="61"/>
      <c r="E1135" s="52">
        <v>23000</v>
      </c>
    </row>
    <row r="1136" spans="1:7" x14ac:dyDescent="0.2">
      <c r="A1136" t="str">
        <f t="shared" si="17"/>
        <v>フラッチェソファベンチ用カバー付きクッション</v>
      </c>
      <c r="B1136" t="s">
        <v>806</v>
      </c>
      <c r="C1136" s="38" t="s">
        <v>898</v>
      </c>
      <c r="D1136" s="61"/>
      <c r="E1136" s="52">
        <v>34000</v>
      </c>
    </row>
    <row r="1137" spans="1:8" x14ac:dyDescent="0.2">
      <c r="A1137" t="str">
        <f t="shared" si="17"/>
        <v>フラッチェ１P用替えカバーのみ</v>
      </c>
      <c r="B1137" t="s">
        <v>806</v>
      </c>
      <c r="C1137" s="38" t="s">
        <v>899</v>
      </c>
      <c r="D1137" s="61"/>
      <c r="E1137" s="52">
        <v>15500</v>
      </c>
    </row>
    <row r="1138" spans="1:8" x14ac:dyDescent="0.2">
      <c r="A1138" t="str">
        <f t="shared" si="17"/>
        <v>フラッチェ２P用替えカバーのみ</v>
      </c>
      <c r="B1138" t="s">
        <v>806</v>
      </c>
      <c r="C1138" s="38" t="s">
        <v>900</v>
      </c>
      <c r="D1138" s="61"/>
      <c r="E1138" s="52">
        <v>26400</v>
      </c>
    </row>
    <row r="1139" spans="1:8" x14ac:dyDescent="0.2">
      <c r="A1139" t="str">
        <f t="shared" si="17"/>
        <v>フラッチェ３P用替えカバーのみ</v>
      </c>
      <c r="B1139" t="s">
        <v>806</v>
      </c>
      <c r="C1139" s="38" t="s">
        <v>901</v>
      </c>
      <c r="D1139" s="61"/>
      <c r="E1139" s="52">
        <v>32000</v>
      </c>
    </row>
    <row r="1140" spans="1:8" x14ac:dyDescent="0.2">
      <c r="A1140" t="str">
        <f t="shared" si="17"/>
        <v>フラッチェオットマン用替えカバーのみ</v>
      </c>
      <c r="B1140" t="s">
        <v>806</v>
      </c>
      <c r="C1140" s="38" t="s">
        <v>902</v>
      </c>
      <c r="D1140" s="61"/>
      <c r="E1140" s="52">
        <v>10000</v>
      </c>
    </row>
    <row r="1141" spans="1:8" x14ac:dyDescent="0.2">
      <c r="A1141" t="str">
        <f t="shared" si="17"/>
        <v>フラッチェソファベンチ用替えカバーのみ</v>
      </c>
      <c r="B1141" t="s">
        <v>806</v>
      </c>
      <c r="C1141" s="38" t="s">
        <v>903</v>
      </c>
      <c r="D1141" s="61"/>
      <c r="E1141" s="52">
        <v>15000</v>
      </c>
    </row>
    <row r="1142" spans="1:8" x14ac:dyDescent="0.2">
      <c r="A1142" t="str">
        <f t="shared" si="17"/>
        <v>ダクス２．５Ｐ</v>
      </c>
      <c r="B1142" t="s">
        <v>807</v>
      </c>
      <c r="C1142" s="38" t="s">
        <v>812</v>
      </c>
      <c r="D1142" s="61"/>
      <c r="E1142" s="34">
        <v>288000</v>
      </c>
      <c r="F1142">
        <v>35.5</v>
      </c>
      <c r="G1142" t="s">
        <v>1127</v>
      </c>
    </row>
    <row r="1143" spans="1:8" x14ac:dyDescent="0.2">
      <c r="A1143" t="str">
        <f t="shared" si="17"/>
        <v>ダクス３Ｐ</v>
      </c>
      <c r="B1143" t="s">
        <v>807</v>
      </c>
      <c r="C1143" s="31" t="s">
        <v>813</v>
      </c>
      <c r="D1143" s="58"/>
      <c r="E1143" s="35">
        <v>318000</v>
      </c>
      <c r="F1143">
        <v>40</v>
      </c>
      <c r="G1143" t="s">
        <v>1286</v>
      </c>
    </row>
    <row r="1144" spans="1:8" x14ac:dyDescent="0.2">
      <c r="A1144" t="str">
        <f t="shared" si="17"/>
        <v>ダクスオットマン</v>
      </c>
      <c r="B1144" t="s">
        <v>807</v>
      </c>
      <c r="C1144" s="45" t="s">
        <v>824</v>
      </c>
      <c r="D1144" s="63"/>
      <c r="E1144" s="36">
        <v>68000</v>
      </c>
      <c r="F1144">
        <v>6.5</v>
      </c>
      <c r="G1144" t="s">
        <v>1047</v>
      </c>
    </row>
    <row r="1145" spans="1:8" x14ac:dyDescent="0.2">
      <c r="A1145" t="str">
        <f t="shared" si="17"/>
        <v>マーレ2P右肘＋CL左肘NV</v>
      </c>
      <c r="B1145" t="s">
        <v>808</v>
      </c>
      <c r="C1145" s="47" t="s">
        <v>540</v>
      </c>
      <c r="D1145" s="64" t="s">
        <v>543</v>
      </c>
      <c r="E1145" s="34">
        <v>178000</v>
      </c>
      <c r="F1145">
        <v>52.5</v>
      </c>
      <c r="G1145" t="s">
        <v>1072</v>
      </c>
      <c r="H1145" t="s">
        <v>1127</v>
      </c>
    </row>
    <row r="1146" spans="1:8" x14ac:dyDescent="0.2">
      <c r="A1146" t="str">
        <f t="shared" si="17"/>
        <v>マーレ2P左肘＋CL右肘 NV</v>
      </c>
      <c r="B1146" t="s">
        <v>808</v>
      </c>
      <c r="C1146" s="47" t="s">
        <v>539</v>
      </c>
      <c r="D1146" s="64" t="s">
        <v>543</v>
      </c>
      <c r="E1146" s="34">
        <v>178000</v>
      </c>
      <c r="F1146">
        <v>52.5</v>
      </c>
      <c r="G1146" t="s">
        <v>1072</v>
      </c>
      <c r="H1146" t="s">
        <v>1127</v>
      </c>
    </row>
    <row r="1147" spans="1:8" x14ac:dyDescent="0.2">
      <c r="A1147" t="str">
        <f t="shared" si="17"/>
        <v>マーレ2P右肘＋CL左肘LG</v>
      </c>
      <c r="B1147" t="s">
        <v>808</v>
      </c>
      <c r="C1147" s="47" t="s">
        <v>540</v>
      </c>
      <c r="D1147" s="64" t="s">
        <v>541</v>
      </c>
      <c r="E1147" s="34">
        <v>178000</v>
      </c>
      <c r="F1147">
        <v>52.5</v>
      </c>
      <c r="G1147" t="s">
        <v>1072</v>
      </c>
      <c r="H1147" t="s">
        <v>1127</v>
      </c>
    </row>
    <row r="1148" spans="1:8" x14ac:dyDescent="0.2">
      <c r="A1148" t="str">
        <f t="shared" si="17"/>
        <v>マーレ2P左肘＋CL右肘 LG</v>
      </c>
      <c r="B1148" t="s">
        <v>808</v>
      </c>
      <c r="C1148" s="47" t="s">
        <v>539</v>
      </c>
      <c r="D1148" s="64" t="s">
        <v>541</v>
      </c>
      <c r="E1148" s="34">
        <v>178000</v>
      </c>
      <c r="F1148">
        <v>52.5</v>
      </c>
      <c r="G1148" t="s">
        <v>1072</v>
      </c>
      <c r="H1148" t="s">
        <v>1127</v>
      </c>
    </row>
    <row r="1149" spans="1:8" x14ac:dyDescent="0.2">
      <c r="A1149" t="str">
        <f t="shared" si="17"/>
        <v>マーレ2P右肘＋CL左肘CG</v>
      </c>
      <c r="B1149" t="s">
        <v>808</v>
      </c>
      <c r="C1149" s="47" t="s">
        <v>540</v>
      </c>
      <c r="D1149" s="47" t="s">
        <v>542</v>
      </c>
      <c r="E1149" s="34">
        <v>178000</v>
      </c>
      <c r="F1149">
        <v>52.5</v>
      </c>
      <c r="G1149" t="s">
        <v>1072</v>
      </c>
      <c r="H1149" t="s">
        <v>1127</v>
      </c>
    </row>
    <row r="1150" spans="1:8" x14ac:dyDescent="0.2">
      <c r="A1150" t="str">
        <f t="shared" si="17"/>
        <v>マーレ2P左肘＋CL右肘 CG</v>
      </c>
      <c r="B1150" t="s">
        <v>808</v>
      </c>
      <c r="C1150" s="47" t="s">
        <v>539</v>
      </c>
      <c r="D1150" s="47" t="s">
        <v>542</v>
      </c>
      <c r="E1150" s="34">
        <v>178000</v>
      </c>
      <c r="F1150">
        <v>52.5</v>
      </c>
      <c r="G1150" t="s">
        <v>1072</v>
      </c>
      <c r="H1150" t="s">
        <v>1127</v>
      </c>
    </row>
    <row r="1151" spans="1:8" x14ac:dyDescent="0.2">
      <c r="A1151" t="str">
        <f t="shared" si="17"/>
        <v>マーレカバー付きクッション</v>
      </c>
      <c r="B1151" t="s">
        <v>808</v>
      </c>
      <c r="C1151" s="47" t="s">
        <v>906</v>
      </c>
      <c r="D1151" s="64"/>
      <c r="E1151" s="34">
        <v>75200</v>
      </c>
    </row>
    <row r="1152" spans="1:8" x14ac:dyDescent="0.2">
      <c r="A1152" t="str">
        <f t="shared" si="17"/>
        <v>マーレ替えカバーのみ</v>
      </c>
      <c r="B1152" t="s">
        <v>808</v>
      </c>
      <c r="C1152" s="47" t="s">
        <v>907</v>
      </c>
      <c r="D1152" s="64"/>
      <c r="E1152" s="34">
        <v>40000</v>
      </c>
    </row>
    <row r="1153" spans="1:7" x14ac:dyDescent="0.2">
      <c r="A1153" t="str">
        <f t="shared" si="17"/>
        <v>セレストチェアWO</v>
      </c>
      <c r="B1153" t="s">
        <v>809</v>
      </c>
      <c r="C1153" s="47"/>
      <c r="D1153" s="64" t="s">
        <v>525</v>
      </c>
      <c r="E1153" s="40">
        <v>58000</v>
      </c>
      <c r="F1153">
        <v>7.5</v>
      </c>
      <c r="G1153" t="s">
        <v>1047</v>
      </c>
    </row>
    <row r="1154" spans="1:7" x14ac:dyDescent="0.2">
      <c r="A1154" t="str">
        <f t="shared" si="17"/>
        <v>セレストチェアWN</v>
      </c>
      <c r="B1154" t="s">
        <v>809</v>
      </c>
      <c r="C1154" s="47"/>
      <c r="D1154" s="64" t="s">
        <v>524</v>
      </c>
      <c r="E1154" s="36">
        <v>64000</v>
      </c>
      <c r="F1154">
        <v>7.5</v>
      </c>
      <c r="G1154" t="s">
        <v>1047</v>
      </c>
    </row>
    <row r="1155" spans="1:7" x14ac:dyDescent="0.2">
      <c r="A1155" t="str">
        <f t="shared" si="17"/>
        <v>トールチェアWO</v>
      </c>
      <c r="B1155" t="s">
        <v>810</v>
      </c>
      <c r="C1155" s="47"/>
      <c r="D1155" s="64" t="s">
        <v>525</v>
      </c>
      <c r="E1155" s="34">
        <v>58000</v>
      </c>
      <c r="F1155">
        <v>7.5</v>
      </c>
      <c r="G1155" t="s">
        <v>1047</v>
      </c>
    </row>
    <row r="1156" spans="1:7" x14ac:dyDescent="0.2">
      <c r="A1156" t="str">
        <f t="shared" si="17"/>
        <v>トールチェアWN</v>
      </c>
      <c r="B1156" t="s">
        <v>810</v>
      </c>
      <c r="C1156" s="47"/>
      <c r="D1156" s="64" t="s">
        <v>524</v>
      </c>
      <c r="E1156" s="36">
        <v>64000</v>
      </c>
      <c r="F1156">
        <v>7.5</v>
      </c>
      <c r="G1156" t="s">
        <v>1047</v>
      </c>
    </row>
    <row r="1157" spans="1:7" x14ac:dyDescent="0.2">
      <c r="A1157" t="str">
        <f t="shared" si="17"/>
        <v>オプション引き出し</v>
      </c>
      <c r="B1157" t="s">
        <v>825</v>
      </c>
      <c r="C1157" s="101" t="s">
        <v>826</v>
      </c>
      <c r="D1157" s="101"/>
      <c r="E1157" s="54">
        <v>8000</v>
      </c>
    </row>
    <row r="1158" spans="1:7" x14ac:dyDescent="0.2">
      <c r="A1158" t="str">
        <f t="shared" si="17"/>
        <v>オプションダイニングテーブル高さ別注</v>
      </c>
      <c r="B1158" t="s">
        <v>825</v>
      </c>
      <c r="C1158" s="101" t="s">
        <v>827</v>
      </c>
      <c r="D1158" s="101"/>
      <c r="E1158" s="54">
        <v>8000</v>
      </c>
    </row>
    <row r="1159" spans="1:7" x14ac:dyDescent="0.2">
      <c r="A1159" t="str">
        <f t="shared" si="17"/>
        <v>オプションリビングテーブル高さ別注</v>
      </c>
      <c r="B1159" t="s">
        <v>825</v>
      </c>
      <c r="C1159" s="101" t="s">
        <v>828</v>
      </c>
      <c r="D1159" s="101"/>
      <c r="E1159" s="54">
        <v>5000</v>
      </c>
    </row>
    <row r="1160" spans="1:7" x14ac:dyDescent="0.2">
      <c r="A1160" t="str">
        <f t="shared" si="17"/>
        <v>オプション脚カット</v>
      </c>
      <c r="B1160" t="s">
        <v>825</v>
      </c>
      <c r="C1160" s="101" t="s">
        <v>829</v>
      </c>
      <c r="D1160" s="101"/>
      <c r="E1160" s="54">
        <v>2000</v>
      </c>
    </row>
    <row r="1161" spans="1:7" x14ac:dyDescent="0.2">
      <c r="A1161" t="str">
        <f t="shared" si="17"/>
        <v>オプション脚延長</v>
      </c>
      <c r="B1161" t="s">
        <v>825</v>
      </c>
      <c r="C1161" s="101" t="s">
        <v>518</v>
      </c>
      <c r="D1161" s="101"/>
      <c r="E1161" s="54">
        <v>14000</v>
      </c>
    </row>
    <row r="1162" spans="1:7" x14ac:dyDescent="0.2">
      <c r="A1162" t="str">
        <f t="shared" si="17"/>
        <v>オプションTV台輪別注</v>
      </c>
      <c r="B1162" t="s">
        <v>825</v>
      </c>
      <c r="C1162" s="101" t="s">
        <v>516</v>
      </c>
      <c r="D1162" s="101"/>
      <c r="E1162" s="54">
        <v>11000</v>
      </c>
    </row>
    <row r="1163" spans="1:7" x14ac:dyDescent="0.2">
      <c r="A1163" t="str">
        <f t="shared" si="17"/>
        <v>オプション５０サイドボードﾞ台輪別注</v>
      </c>
      <c r="B1163" t="s">
        <v>825</v>
      </c>
      <c r="C1163" s="101" t="s">
        <v>831</v>
      </c>
      <c r="D1163" s="101"/>
      <c r="E1163" s="54">
        <v>9000</v>
      </c>
    </row>
    <row r="1164" spans="1:7" x14ac:dyDescent="0.2">
      <c r="A1164" t="str">
        <f t="shared" si="17"/>
        <v>オプション５０チェスト台輪別注</v>
      </c>
      <c r="B1164" t="s">
        <v>825</v>
      </c>
      <c r="C1164" s="101" t="s">
        <v>830</v>
      </c>
      <c r="D1164" s="101"/>
      <c r="E1164" s="54">
        <v>9000</v>
      </c>
    </row>
    <row r="1165" spans="1:7" x14ac:dyDescent="0.2">
      <c r="A1165" t="str">
        <f t="shared" si="17"/>
        <v>オプション６８マガジンラック台輪別注</v>
      </c>
      <c r="B1165" t="s">
        <v>825</v>
      </c>
      <c r="C1165" s="101" t="s">
        <v>832</v>
      </c>
      <c r="D1165" s="101"/>
      <c r="E1165" s="54">
        <v>9000</v>
      </c>
    </row>
    <row r="1166" spans="1:7" x14ac:dyDescent="0.2">
      <c r="A1166" t="str">
        <f t="shared" si="17"/>
        <v>オプション７７マガジンラック台輪別注</v>
      </c>
      <c r="B1166" t="s">
        <v>825</v>
      </c>
      <c r="C1166" s="101" t="s">
        <v>833</v>
      </c>
      <c r="D1166" s="101"/>
      <c r="E1166" s="54">
        <v>9000</v>
      </c>
    </row>
    <row r="1167" spans="1:7" x14ac:dyDescent="0.2">
      <c r="A1167" t="str">
        <f t="shared" si="17"/>
        <v>オプション１０５マガジンラック台輪別注</v>
      </c>
      <c r="B1167" t="s">
        <v>825</v>
      </c>
      <c r="C1167" s="101" t="s">
        <v>834</v>
      </c>
      <c r="D1167" s="101"/>
      <c r="E1167" s="54">
        <v>9000</v>
      </c>
    </row>
    <row r="1168" spans="1:7" x14ac:dyDescent="0.2">
      <c r="A1168" t="str">
        <f t="shared" si="17"/>
        <v>オプション１４３マガジンラック台輪別注</v>
      </c>
      <c r="B1168" t="s">
        <v>825</v>
      </c>
      <c r="C1168" s="101" t="s">
        <v>835</v>
      </c>
      <c r="D1168" s="101"/>
      <c r="E1168" s="54">
        <v>11000</v>
      </c>
    </row>
    <row r="1169" spans="1:5" x14ac:dyDescent="0.2">
      <c r="A1169" t="str">
        <f t="shared" si="17"/>
        <v>オプション１８０マガジンラック台輪別注</v>
      </c>
      <c r="B1169" t="s">
        <v>825</v>
      </c>
      <c r="C1169" s="101" t="s">
        <v>836</v>
      </c>
      <c r="D1169" s="101"/>
      <c r="E1169" s="54">
        <v>11000</v>
      </c>
    </row>
    <row r="1170" spans="1:5" x14ac:dyDescent="0.2">
      <c r="A1170" t="str">
        <f t="shared" si="17"/>
        <v>オプション９０キャビネット台輪別注</v>
      </c>
      <c r="B1170" t="s">
        <v>825</v>
      </c>
      <c r="C1170" s="101" t="s">
        <v>837</v>
      </c>
      <c r="D1170" s="101"/>
      <c r="E1170" s="54">
        <v>9000</v>
      </c>
    </row>
    <row r="1171" spans="1:5" x14ac:dyDescent="0.2">
      <c r="A1171" t="str">
        <f t="shared" si="17"/>
        <v>オプション１３４キャビネット台輪別注</v>
      </c>
      <c r="B1171" t="s">
        <v>825</v>
      </c>
      <c r="C1171" s="101" t="s">
        <v>838</v>
      </c>
      <c r="D1171" s="101"/>
      <c r="E1171" s="54">
        <v>11000</v>
      </c>
    </row>
    <row r="1172" spans="1:5" x14ac:dyDescent="0.2">
      <c r="A1172" t="str">
        <f t="shared" si="17"/>
        <v>オプション１１２ＴＶガラス別注</v>
      </c>
      <c r="B1172" t="s">
        <v>825</v>
      </c>
      <c r="C1172" s="101" t="s">
        <v>839</v>
      </c>
      <c r="D1172" s="101"/>
      <c r="E1172" s="54">
        <v>5000</v>
      </c>
    </row>
    <row r="1173" spans="1:5" x14ac:dyDescent="0.2">
      <c r="A1173" t="str">
        <f t="shared" si="17"/>
        <v>オプション１２０ＴＶガラス別注</v>
      </c>
      <c r="B1173" t="s">
        <v>825</v>
      </c>
      <c r="C1173" s="101" t="s">
        <v>840</v>
      </c>
      <c r="D1173" s="101"/>
      <c r="E1173" s="54">
        <v>5000</v>
      </c>
    </row>
    <row r="1174" spans="1:5" x14ac:dyDescent="0.2">
      <c r="A1174" t="str">
        <f t="shared" si="17"/>
        <v>オプション１３７ＴＶガラス別注</v>
      </c>
      <c r="B1174" t="s">
        <v>825</v>
      </c>
      <c r="C1174" s="101" t="s">
        <v>841</v>
      </c>
      <c r="D1174" s="101"/>
      <c r="E1174" s="54">
        <v>6000</v>
      </c>
    </row>
    <row r="1175" spans="1:5" x14ac:dyDescent="0.2">
      <c r="A1175" t="str">
        <f t="shared" si="17"/>
        <v>オプション１４２ＴＶガラス別注</v>
      </c>
      <c r="B1175" t="s">
        <v>825</v>
      </c>
      <c r="C1175" s="101" t="s">
        <v>842</v>
      </c>
      <c r="D1175" s="101"/>
      <c r="E1175" s="54">
        <v>6000</v>
      </c>
    </row>
    <row r="1176" spans="1:5" x14ac:dyDescent="0.2">
      <c r="A1176" t="str">
        <f t="shared" si="17"/>
        <v>オプション１６２ＴＶガラス別注</v>
      </c>
      <c r="B1176" t="s">
        <v>825</v>
      </c>
      <c r="C1176" s="101" t="s">
        <v>843</v>
      </c>
      <c r="D1176" s="101"/>
      <c r="E1176" s="54">
        <v>7000</v>
      </c>
    </row>
    <row r="1177" spans="1:5" x14ac:dyDescent="0.2">
      <c r="A1177" t="str">
        <f t="shared" si="17"/>
        <v>オプション１６４ＴＶガラス別注</v>
      </c>
      <c r="B1177" t="s">
        <v>825</v>
      </c>
      <c r="C1177" s="101" t="s">
        <v>844</v>
      </c>
      <c r="D1177" s="101"/>
      <c r="E1177" s="54">
        <v>7000</v>
      </c>
    </row>
    <row r="1178" spans="1:5" x14ac:dyDescent="0.2">
      <c r="A1178" t="str">
        <f t="shared" si="17"/>
        <v>オプション１８０ＴＶガラス別注</v>
      </c>
      <c r="B1178" t="s">
        <v>825</v>
      </c>
      <c r="C1178" s="101" t="s">
        <v>845</v>
      </c>
      <c r="D1178" s="101"/>
      <c r="E1178" s="54">
        <v>7000</v>
      </c>
    </row>
    <row r="1179" spans="1:5" x14ac:dyDescent="0.2">
      <c r="A1179" t="str">
        <f t="shared" si="17"/>
        <v>オプション２００ＴＶガラス別注</v>
      </c>
      <c r="B1179" t="s">
        <v>825</v>
      </c>
      <c r="C1179" s="101" t="s">
        <v>846</v>
      </c>
      <c r="D1179" s="101"/>
      <c r="E1179" s="54">
        <v>7000</v>
      </c>
    </row>
    <row r="1180" spans="1:5" x14ac:dyDescent="0.2">
      <c r="A1180" t="str">
        <f t="shared" si="17"/>
        <v>オプション５０サイドボードガラス別注</v>
      </c>
      <c r="B1180" t="s">
        <v>825</v>
      </c>
      <c r="C1180" s="101" t="s">
        <v>847</v>
      </c>
      <c r="D1180" s="101"/>
      <c r="E1180" s="54">
        <v>6000</v>
      </c>
    </row>
    <row r="1181" spans="1:5" x14ac:dyDescent="0.2">
      <c r="A1181" t="str">
        <f t="shared" si="17"/>
        <v>オプション１１２ＴＶガラス別注突き板</v>
      </c>
      <c r="B1181" t="s">
        <v>825</v>
      </c>
      <c r="C1181" s="101" t="s">
        <v>848</v>
      </c>
      <c r="D1181" s="101"/>
      <c r="E1181" s="54">
        <v>8000</v>
      </c>
    </row>
    <row r="1182" spans="1:5" x14ac:dyDescent="0.2">
      <c r="A1182" t="str">
        <f t="shared" si="17"/>
        <v>オプション１２０ＴＶガラス別注突き板</v>
      </c>
      <c r="B1182" t="s">
        <v>825</v>
      </c>
      <c r="C1182" s="101" t="s">
        <v>849</v>
      </c>
      <c r="D1182" s="101"/>
      <c r="E1182" s="54">
        <v>8000</v>
      </c>
    </row>
    <row r="1183" spans="1:5" x14ac:dyDescent="0.2">
      <c r="A1183" t="str">
        <f t="shared" si="17"/>
        <v>オプション１３７ＴＶガラス別注突き板</v>
      </c>
      <c r="B1183" t="s">
        <v>825</v>
      </c>
      <c r="C1183" s="101" t="s">
        <v>850</v>
      </c>
      <c r="D1183" s="101"/>
      <c r="E1183" s="54">
        <v>9000</v>
      </c>
    </row>
    <row r="1184" spans="1:5" x14ac:dyDescent="0.2">
      <c r="A1184" t="str">
        <f t="shared" si="17"/>
        <v>オプション１４２ＴＶガラス別注突き板</v>
      </c>
      <c r="B1184" t="s">
        <v>825</v>
      </c>
      <c r="C1184" s="101" t="s">
        <v>851</v>
      </c>
      <c r="D1184" s="101"/>
      <c r="E1184" s="54">
        <v>9000</v>
      </c>
    </row>
    <row r="1185" spans="1:5" x14ac:dyDescent="0.2">
      <c r="A1185" t="str">
        <f t="shared" si="17"/>
        <v>オプション１６２ＴＶガラス別注突き板</v>
      </c>
      <c r="B1185" t="s">
        <v>825</v>
      </c>
      <c r="C1185" s="101" t="s">
        <v>852</v>
      </c>
      <c r="D1185" s="101"/>
      <c r="E1185" s="54">
        <v>11000</v>
      </c>
    </row>
    <row r="1186" spans="1:5" x14ac:dyDescent="0.2">
      <c r="A1186" t="str">
        <f t="shared" si="17"/>
        <v>オプション１６４ＴＶガラス別注突き板</v>
      </c>
      <c r="B1186" t="s">
        <v>825</v>
      </c>
      <c r="C1186" s="101" t="s">
        <v>853</v>
      </c>
      <c r="D1186" s="101"/>
      <c r="E1186" s="54">
        <v>11000</v>
      </c>
    </row>
    <row r="1187" spans="1:5" x14ac:dyDescent="0.2">
      <c r="A1187" t="str">
        <f t="shared" si="17"/>
        <v>オプション１８０ＴＶガラス別注突き板</v>
      </c>
      <c r="B1187" t="s">
        <v>825</v>
      </c>
      <c r="C1187" s="101" t="s">
        <v>854</v>
      </c>
      <c r="D1187" s="101"/>
      <c r="E1187" s="54">
        <v>11000</v>
      </c>
    </row>
    <row r="1188" spans="1:5" x14ac:dyDescent="0.2">
      <c r="A1188" t="str">
        <f t="shared" ref="A1188:A1493" si="18">B1188&amp;C1188&amp;D1188</f>
        <v>オプション２００ＴＶガラス別注突き板</v>
      </c>
      <c r="B1188" t="s">
        <v>825</v>
      </c>
      <c r="C1188" s="101" t="s">
        <v>855</v>
      </c>
      <c r="D1188" s="101"/>
      <c r="E1188" s="54">
        <v>11000</v>
      </c>
    </row>
    <row r="1189" spans="1:5" x14ac:dyDescent="0.2">
      <c r="A1189" t="str">
        <f t="shared" si="18"/>
        <v>オプション５０サイドボードガラス別注</v>
      </c>
      <c r="B1189" t="s">
        <v>825</v>
      </c>
      <c r="C1189" s="101" t="s">
        <v>847</v>
      </c>
      <c r="D1189" s="101"/>
      <c r="E1189" s="54">
        <v>9000</v>
      </c>
    </row>
    <row r="1190" spans="1:5" x14ac:dyDescent="0.2">
      <c r="A1190" t="str">
        <f t="shared" si="18"/>
        <v>オプション壁掛け別注</v>
      </c>
      <c r="B1190" t="s">
        <v>825</v>
      </c>
      <c r="C1190" s="101" t="s">
        <v>517</v>
      </c>
      <c r="D1190" s="101"/>
      <c r="E1190" s="54">
        <v>7000</v>
      </c>
    </row>
    <row r="1191" spans="1:5" x14ac:dyDescent="0.2">
      <c r="A1191" t="str">
        <f t="shared" si="18"/>
        <v>オプション６０ガラス扉ガラス別注</v>
      </c>
      <c r="B1191" t="s">
        <v>825</v>
      </c>
      <c r="C1191" s="101" t="s">
        <v>856</v>
      </c>
      <c r="D1191" s="101"/>
      <c r="E1191" s="54">
        <v>6000</v>
      </c>
    </row>
    <row r="1192" spans="1:5" x14ac:dyDescent="0.2">
      <c r="A1192" t="str">
        <f t="shared" si="18"/>
        <v>オプション６０ＴＶガラス扉ガラス別注</v>
      </c>
      <c r="B1192" t="s">
        <v>825</v>
      </c>
      <c r="C1192" s="101" t="s">
        <v>857</v>
      </c>
      <c r="D1192" s="101"/>
      <c r="E1192" s="54">
        <v>6000</v>
      </c>
    </row>
    <row r="1193" spans="1:5" x14ac:dyDescent="0.2">
      <c r="A1193" t="str">
        <f t="shared" si="18"/>
        <v>オプション９０ＴＶガラス扉ガラス別注</v>
      </c>
      <c r="B1193" t="s">
        <v>825</v>
      </c>
      <c r="C1193" s="101" t="s">
        <v>858</v>
      </c>
      <c r="D1193" s="101"/>
      <c r="E1193" s="54">
        <v>7000</v>
      </c>
    </row>
    <row r="1194" spans="1:5" x14ac:dyDescent="0.2">
      <c r="A1194" t="str">
        <f t="shared" si="18"/>
        <v>オプション１２０ＴＶガラス扉ガラス別注</v>
      </c>
      <c r="B1194" t="s">
        <v>825</v>
      </c>
      <c r="C1194" s="101" t="s">
        <v>859</v>
      </c>
      <c r="D1194" s="101"/>
      <c r="E1194" s="54">
        <v>8000</v>
      </c>
    </row>
    <row r="1195" spans="1:5" x14ac:dyDescent="0.2">
      <c r="A1195" t="str">
        <f t="shared" si="18"/>
        <v>オプション６０ガラス戸付天板ガラス別注</v>
      </c>
      <c r="B1195" t="s">
        <v>825</v>
      </c>
      <c r="C1195" s="101" t="s">
        <v>860</v>
      </c>
      <c r="D1195" s="101"/>
      <c r="E1195" s="54">
        <v>13000</v>
      </c>
    </row>
    <row r="1196" spans="1:5" x14ac:dyDescent="0.2">
      <c r="A1196" t="str">
        <f t="shared" si="18"/>
        <v>オプション６０ガラス扉ガラス別注突き板</v>
      </c>
      <c r="B1196" t="s">
        <v>825</v>
      </c>
      <c r="C1196" s="101" t="s">
        <v>861</v>
      </c>
      <c r="D1196" s="101"/>
      <c r="E1196" s="54">
        <v>6000</v>
      </c>
    </row>
    <row r="1197" spans="1:5" x14ac:dyDescent="0.2">
      <c r="A1197" t="str">
        <f t="shared" si="18"/>
        <v>オプション６０ＴＶガラス扉ガラス別注突き板</v>
      </c>
      <c r="B1197" t="s">
        <v>825</v>
      </c>
      <c r="C1197" s="101" t="s">
        <v>862</v>
      </c>
      <c r="D1197" s="101"/>
      <c r="E1197" s="54">
        <v>6000</v>
      </c>
    </row>
    <row r="1198" spans="1:5" x14ac:dyDescent="0.2">
      <c r="A1198" t="str">
        <f t="shared" si="18"/>
        <v>オプション９０ＴＶガラス扉ガラス別注突き板</v>
      </c>
      <c r="B1198" t="s">
        <v>825</v>
      </c>
      <c r="C1198" s="101" t="s">
        <v>863</v>
      </c>
      <c r="D1198" s="101"/>
      <c r="E1198" s="54">
        <v>7000</v>
      </c>
    </row>
    <row r="1199" spans="1:5" x14ac:dyDescent="0.2">
      <c r="A1199" t="str">
        <f t="shared" si="18"/>
        <v>オプション１２０ＴＶガラス扉ガラス別注突き板</v>
      </c>
      <c r="B1199" t="s">
        <v>825</v>
      </c>
      <c r="C1199" s="101" t="s">
        <v>864</v>
      </c>
      <c r="D1199" s="101"/>
      <c r="E1199" s="54">
        <v>8000</v>
      </c>
    </row>
    <row r="1200" spans="1:5" x14ac:dyDescent="0.2">
      <c r="A1200" t="str">
        <f t="shared" si="18"/>
        <v>オプション６０ガラス戸付天板ガラス別注突き板</v>
      </c>
      <c r="B1200" t="s">
        <v>825</v>
      </c>
      <c r="C1200" s="101" t="s">
        <v>865</v>
      </c>
      <c r="D1200" s="101"/>
      <c r="E1200" s="54">
        <v>13000</v>
      </c>
    </row>
    <row r="1201" spans="1:7" x14ac:dyDescent="0.2">
      <c r="A1201" t="str">
        <f t="shared" si="18"/>
        <v>オプションコンセント加工</v>
      </c>
      <c r="B1201" t="s">
        <v>825</v>
      </c>
      <c r="C1201" s="101" t="s">
        <v>955</v>
      </c>
      <c r="D1201" s="101"/>
      <c r="E1201" s="54">
        <v>2500</v>
      </c>
    </row>
    <row r="1202" spans="1:7" x14ac:dyDescent="0.2">
      <c r="A1202" t="str">
        <f t="shared" si="18"/>
        <v>オプションコード穴加工</v>
      </c>
      <c r="B1202" t="s">
        <v>825</v>
      </c>
      <c r="C1202" s="101" t="s">
        <v>956</v>
      </c>
      <c r="D1202" s="101"/>
      <c r="E1202" s="54">
        <v>2500</v>
      </c>
    </row>
    <row r="1203" spans="1:7" x14ac:dyDescent="0.2">
      <c r="A1203" t="str">
        <f t="shared" si="18"/>
        <v>オプションTV壁掛けブラケット</v>
      </c>
      <c r="B1203" t="s">
        <v>825</v>
      </c>
      <c r="C1203" s="101" t="s">
        <v>957</v>
      </c>
      <c r="D1203" s="101"/>
      <c r="E1203" s="54">
        <v>26800</v>
      </c>
    </row>
    <row r="1204" spans="1:7" x14ac:dyDescent="0.2">
      <c r="A1204" t="str">
        <f t="shared" si="18"/>
        <v>オプション天板サクリ加工</v>
      </c>
      <c r="B1204" t="s">
        <v>825</v>
      </c>
      <c r="C1204" s="111" t="s">
        <v>866</v>
      </c>
      <c r="D1204" s="112"/>
      <c r="E1204" s="113">
        <v>6800</v>
      </c>
    </row>
    <row r="1205" spans="1:7" x14ac:dyDescent="0.2">
      <c r="A1205" t="str">
        <f t="shared" si="18"/>
        <v>オプション壁板穴あけ加工（50φ）</v>
      </c>
      <c r="B1205" t="s">
        <v>825</v>
      </c>
      <c r="C1205" s="101" t="s">
        <v>867</v>
      </c>
      <c r="E1205" s="54">
        <v>4500</v>
      </c>
    </row>
    <row r="1206" spans="1:7" x14ac:dyDescent="0.2">
      <c r="A1206" t="str">
        <f t="shared" si="18"/>
        <v>オプション壁板穴あけ加工（特殊サイズ）</v>
      </c>
      <c r="B1206" t="s">
        <v>825</v>
      </c>
      <c r="C1206" s="101" t="s">
        <v>868</v>
      </c>
      <c r="E1206" s="54">
        <v>6800</v>
      </c>
    </row>
    <row r="1207" spans="1:7" x14ac:dyDescent="0.2">
      <c r="A1207" t="str">
        <f t="shared" si="18"/>
        <v>オプションフラッシュ面穴加工</v>
      </c>
      <c r="B1207" t="s">
        <v>825</v>
      </c>
      <c r="C1207" s="101" t="s">
        <v>869</v>
      </c>
      <c r="E1207" s="54">
        <v>13500</v>
      </c>
    </row>
    <row r="1208" spans="1:7" x14ac:dyDescent="0.2">
      <c r="A1208" t="str">
        <f t="shared" si="18"/>
        <v>オプションフラッシュ面切り欠き加工</v>
      </c>
      <c r="B1208" t="s">
        <v>825</v>
      </c>
      <c r="C1208" s="101" t="s">
        <v>870</v>
      </c>
      <c r="E1208" s="54">
        <v>4500</v>
      </c>
    </row>
    <row r="1209" spans="1:7" x14ac:dyDescent="0.2">
      <c r="A1209" t="str">
        <f>B1209&amp;C1209&amp;D1209</f>
        <v>オプションヴィネカウンター天板（突き板）奥行きカット</v>
      </c>
      <c r="B1209" t="s">
        <v>825</v>
      </c>
      <c r="C1209" s="101" t="s">
        <v>871</v>
      </c>
      <c r="E1209" s="54">
        <v>12000</v>
      </c>
    </row>
    <row r="1210" spans="1:7" x14ac:dyDescent="0.2">
      <c r="A1210" t="str">
        <f t="shared" ref="A1210:A1273" si="19">B1210&amp;C1210&amp;D1210</f>
        <v>プレーンダイニングベンチ125WO</v>
      </c>
      <c r="B1210" t="s">
        <v>873</v>
      </c>
      <c r="C1210">
        <v>125</v>
      </c>
      <c r="D1210" t="s">
        <v>525</v>
      </c>
      <c r="E1210" s="54">
        <v>97000</v>
      </c>
      <c r="F1210">
        <v>23.5</v>
      </c>
      <c r="G1210" t="s">
        <v>1072</v>
      </c>
    </row>
    <row r="1211" spans="1:7" x14ac:dyDescent="0.2">
      <c r="A1211" t="str">
        <f t="shared" si="19"/>
        <v>プレーンダイニングベンチ135WO</v>
      </c>
      <c r="B1211" t="s">
        <v>873</v>
      </c>
      <c r="C1211">
        <v>135</v>
      </c>
      <c r="D1211" t="s">
        <v>525</v>
      </c>
      <c r="E1211" s="54">
        <v>103000</v>
      </c>
      <c r="F1211">
        <v>25</v>
      </c>
      <c r="G1211" t="s">
        <v>1127</v>
      </c>
    </row>
    <row r="1212" spans="1:7" x14ac:dyDescent="0.2">
      <c r="A1212" t="str">
        <f t="shared" si="19"/>
        <v>プレーンダイニングベンチ145WO</v>
      </c>
      <c r="B1212" t="s">
        <v>873</v>
      </c>
      <c r="C1212">
        <v>145</v>
      </c>
      <c r="D1212" t="s">
        <v>525</v>
      </c>
      <c r="E1212" s="54">
        <v>108000</v>
      </c>
      <c r="F1212">
        <v>27</v>
      </c>
      <c r="G1212" t="s">
        <v>1127</v>
      </c>
    </row>
    <row r="1213" spans="1:7" x14ac:dyDescent="0.2">
      <c r="A1213" t="str">
        <f t="shared" si="19"/>
        <v>プレーンダイニングベンチ125WN</v>
      </c>
      <c r="B1213" t="s">
        <v>873</v>
      </c>
      <c r="C1213">
        <v>125</v>
      </c>
      <c r="D1213" t="s">
        <v>524</v>
      </c>
      <c r="E1213" s="54">
        <v>121000</v>
      </c>
      <c r="F1213">
        <v>23.5</v>
      </c>
      <c r="G1213" t="s">
        <v>1072</v>
      </c>
    </row>
    <row r="1214" spans="1:7" x14ac:dyDescent="0.2">
      <c r="A1214" t="str">
        <f t="shared" si="19"/>
        <v>プレーンダイニングベンチ135WN</v>
      </c>
      <c r="B1214" t="s">
        <v>873</v>
      </c>
      <c r="C1214">
        <v>135</v>
      </c>
      <c r="D1214" t="s">
        <v>524</v>
      </c>
      <c r="E1214" s="54">
        <v>129000</v>
      </c>
      <c r="F1214">
        <v>25</v>
      </c>
      <c r="G1214" t="s">
        <v>1127</v>
      </c>
    </row>
    <row r="1215" spans="1:7" x14ac:dyDescent="0.2">
      <c r="A1215" t="str">
        <f t="shared" si="19"/>
        <v>プレーンダイニングベンチ145WN</v>
      </c>
      <c r="B1215" t="s">
        <v>873</v>
      </c>
      <c r="C1215">
        <v>145</v>
      </c>
      <c r="D1215" t="s">
        <v>524</v>
      </c>
      <c r="E1215" s="54">
        <v>134000</v>
      </c>
      <c r="F1215">
        <v>27</v>
      </c>
      <c r="G1215" t="s">
        <v>1127</v>
      </c>
    </row>
    <row r="1216" spans="1:7" x14ac:dyDescent="0.2">
      <c r="A1216" t="str">
        <f t="shared" si="19"/>
        <v>トン90オープンラックH42WO</v>
      </c>
      <c r="B1216" t="s">
        <v>874</v>
      </c>
      <c r="C1216" s="38" t="s">
        <v>876</v>
      </c>
      <c r="D1216" t="s">
        <v>525</v>
      </c>
      <c r="E1216" s="54">
        <v>31000</v>
      </c>
      <c r="F1216">
        <v>2.1</v>
      </c>
      <c r="G1216" t="s">
        <v>1288</v>
      </c>
    </row>
    <row r="1217" spans="1:8" x14ac:dyDescent="0.2">
      <c r="A1217" t="str">
        <f t="shared" si="19"/>
        <v>トン90オープンラックH32WO</v>
      </c>
      <c r="B1217" t="s">
        <v>874</v>
      </c>
      <c r="C1217" s="31" t="s">
        <v>877</v>
      </c>
      <c r="D1217" t="s">
        <v>525</v>
      </c>
      <c r="E1217" s="54">
        <v>27000</v>
      </c>
      <c r="F1217">
        <v>1.7</v>
      </c>
      <c r="G1217" t="s">
        <v>1288</v>
      </c>
    </row>
    <row r="1218" spans="1:8" x14ac:dyDescent="0.2">
      <c r="A1218" t="str">
        <f t="shared" si="19"/>
        <v>トン120オープンラックH42WO</v>
      </c>
      <c r="B1218" t="s">
        <v>874</v>
      </c>
      <c r="C1218" s="31" t="s">
        <v>878</v>
      </c>
      <c r="D1218" t="s">
        <v>525</v>
      </c>
      <c r="E1218" s="54">
        <v>39000</v>
      </c>
      <c r="F1218">
        <v>2.1</v>
      </c>
      <c r="G1218" t="s">
        <v>1288</v>
      </c>
    </row>
    <row r="1219" spans="1:8" x14ac:dyDescent="0.2">
      <c r="A1219" t="str">
        <f t="shared" si="19"/>
        <v>トン120オープンラックH32WO</v>
      </c>
      <c r="B1219" t="s">
        <v>874</v>
      </c>
      <c r="C1219" s="31" t="s">
        <v>879</v>
      </c>
      <c r="D1219" t="s">
        <v>525</v>
      </c>
      <c r="E1219" s="54">
        <v>34000</v>
      </c>
      <c r="F1219">
        <v>1.7</v>
      </c>
      <c r="G1219" t="s">
        <v>1288</v>
      </c>
    </row>
    <row r="1220" spans="1:8" x14ac:dyDescent="0.2">
      <c r="A1220" t="str">
        <f t="shared" si="19"/>
        <v>トン90棚板WO</v>
      </c>
      <c r="B1220" t="s">
        <v>874</v>
      </c>
      <c r="C1220" s="101" t="s">
        <v>875</v>
      </c>
      <c r="D1220" t="s">
        <v>525</v>
      </c>
      <c r="E1220" s="54">
        <v>15000</v>
      </c>
      <c r="F1220">
        <v>0.6</v>
      </c>
      <c r="G1220" t="s">
        <v>1215</v>
      </c>
    </row>
    <row r="1221" spans="1:8" x14ac:dyDescent="0.2">
      <c r="A1221" t="str">
        <f t="shared" si="19"/>
        <v>トン90突っ張り用棚板WO</v>
      </c>
      <c r="B1221" t="s">
        <v>874</v>
      </c>
      <c r="C1221" s="101" t="s">
        <v>880</v>
      </c>
      <c r="D1221" t="s">
        <v>525</v>
      </c>
      <c r="E1221" s="54">
        <v>15000</v>
      </c>
      <c r="F1221">
        <v>0.6</v>
      </c>
      <c r="G1221" t="s">
        <v>1215</v>
      </c>
    </row>
    <row r="1222" spans="1:8" x14ac:dyDescent="0.2">
      <c r="A1222" t="str">
        <f t="shared" si="19"/>
        <v>トン90天板用棚板WO</v>
      </c>
      <c r="B1222" t="s">
        <v>874</v>
      </c>
      <c r="C1222" s="101" t="s">
        <v>881</v>
      </c>
      <c r="D1222" t="s">
        <v>525</v>
      </c>
      <c r="E1222" s="54">
        <v>15000</v>
      </c>
      <c r="F1222">
        <v>0.6</v>
      </c>
      <c r="G1222" t="s">
        <v>1215</v>
      </c>
    </row>
    <row r="1223" spans="1:8" x14ac:dyDescent="0.2">
      <c r="A1223" t="str">
        <f t="shared" si="19"/>
        <v>トン120棚板WO</v>
      </c>
      <c r="B1223" t="s">
        <v>874</v>
      </c>
      <c r="C1223" s="101" t="s">
        <v>882</v>
      </c>
      <c r="D1223" t="s">
        <v>525</v>
      </c>
      <c r="E1223" s="54">
        <v>19000</v>
      </c>
      <c r="F1223">
        <v>0.8</v>
      </c>
      <c r="G1223" t="s">
        <v>1047</v>
      </c>
    </row>
    <row r="1224" spans="1:8" x14ac:dyDescent="0.2">
      <c r="A1224" t="str">
        <f t="shared" si="19"/>
        <v>トン120突っ張り用棚板WO</v>
      </c>
      <c r="B1224" t="s">
        <v>874</v>
      </c>
      <c r="C1224" s="101" t="s">
        <v>883</v>
      </c>
      <c r="D1224" t="s">
        <v>525</v>
      </c>
      <c r="E1224" s="54">
        <v>19000</v>
      </c>
      <c r="F1224">
        <v>0.8</v>
      </c>
      <c r="G1224" t="s">
        <v>1047</v>
      </c>
    </row>
    <row r="1225" spans="1:8" x14ac:dyDescent="0.2">
      <c r="A1225" t="str">
        <f t="shared" si="19"/>
        <v>トン120天板用棚板WO</v>
      </c>
      <c r="B1225" t="s">
        <v>874</v>
      </c>
      <c r="C1225" s="101" t="s">
        <v>884</v>
      </c>
      <c r="D1225" t="s">
        <v>525</v>
      </c>
      <c r="E1225" s="54">
        <v>19000</v>
      </c>
      <c r="F1225">
        <v>0.8</v>
      </c>
      <c r="G1225" t="s">
        <v>1047</v>
      </c>
    </row>
    <row r="1226" spans="1:8" x14ac:dyDescent="0.2">
      <c r="A1226" t="str">
        <f t="shared" si="19"/>
        <v>トン90キャビネットWO</v>
      </c>
      <c r="B1226" t="s">
        <v>874</v>
      </c>
      <c r="C1226" s="101" t="s">
        <v>885</v>
      </c>
      <c r="D1226" t="s">
        <v>525</v>
      </c>
      <c r="E1226" s="54">
        <v>42000</v>
      </c>
      <c r="F1226">
        <v>6.9</v>
      </c>
      <c r="G1226" t="s">
        <v>1047</v>
      </c>
    </row>
    <row r="1227" spans="1:8" x14ac:dyDescent="0.2">
      <c r="A1227" t="str">
        <f t="shared" si="19"/>
        <v>トン120キャビネットWO</v>
      </c>
      <c r="B1227" t="s">
        <v>874</v>
      </c>
      <c r="C1227" s="101" t="s">
        <v>886</v>
      </c>
      <c r="D1227" t="s">
        <v>525</v>
      </c>
      <c r="E1227" s="54">
        <v>55000</v>
      </c>
      <c r="F1227">
        <v>9.1</v>
      </c>
      <c r="G1227" t="s">
        <v>1054</v>
      </c>
    </row>
    <row r="1228" spans="1:8" x14ac:dyDescent="0.2">
      <c r="A1228" t="str">
        <f t="shared" si="19"/>
        <v>トン90棚付き脚WO</v>
      </c>
      <c r="B1228" t="s">
        <v>874</v>
      </c>
      <c r="C1228" s="101" t="s">
        <v>887</v>
      </c>
      <c r="D1228" t="s">
        <v>525</v>
      </c>
      <c r="E1228" s="54">
        <v>28000</v>
      </c>
      <c r="F1228">
        <v>1.6</v>
      </c>
      <c r="G1228" t="s">
        <v>1215</v>
      </c>
      <c r="H1228" t="s">
        <v>1287</v>
      </c>
    </row>
    <row r="1229" spans="1:8" x14ac:dyDescent="0.2">
      <c r="A1229" t="str">
        <f t="shared" si="19"/>
        <v>トン120棚付き脚WO</v>
      </c>
      <c r="B1229" t="s">
        <v>874</v>
      </c>
      <c r="C1229" s="101" t="s">
        <v>888</v>
      </c>
      <c r="D1229" t="s">
        <v>525</v>
      </c>
      <c r="E1229" s="54">
        <v>33000</v>
      </c>
      <c r="F1229">
        <v>2</v>
      </c>
      <c r="G1229" t="s">
        <v>1047</v>
      </c>
      <c r="H1229" t="s">
        <v>1287</v>
      </c>
    </row>
    <row r="1230" spans="1:8" x14ac:dyDescent="0.2">
      <c r="A1230" t="str">
        <f t="shared" si="19"/>
        <v>トンH12～37オーダー突っ張りWO</v>
      </c>
      <c r="B1230" t="s">
        <v>874</v>
      </c>
      <c r="C1230" s="101" t="s">
        <v>889</v>
      </c>
      <c r="D1230" t="s">
        <v>525</v>
      </c>
      <c r="E1230" s="54">
        <v>16000</v>
      </c>
      <c r="G1230" t="s">
        <v>1287</v>
      </c>
    </row>
    <row r="1231" spans="1:8" x14ac:dyDescent="0.2">
      <c r="A1231" t="str">
        <f t="shared" si="19"/>
        <v>トン90オープンラックH42WN</v>
      </c>
      <c r="B1231" t="s">
        <v>874</v>
      </c>
      <c r="C1231" s="38" t="s">
        <v>876</v>
      </c>
      <c r="D1231" t="s">
        <v>524</v>
      </c>
      <c r="E1231" s="54">
        <v>36000</v>
      </c>
      <c r="F1231">
        <v>2.1</v>
      </c>
      <c r="G1231" t="s">
        <v>1288</v>
      </c>
    </row>
    <row r="1232" spans="1:8" x14ac:dyDescent="0.2">
      <c r="A1232" t="str">
        <f t="shared" si="19"/>
        <v>トン90オープンラックH32WN</v>
      </c>
      <c r="B1232" t="s">
        <v>874</v>
      </c>
      <c r="C1232" s="31" t="s">
        <v>877</v>
      </c>
      <c r="D1232" t="s">
        <v>524</v>
      </c>
      <c r="E1232" s="54">
        <v>29000</v>
      </c>
      <c r="F1232">
        <v>1.7</v>
      </c>
      <c r="G1232" t="s">
        <v>1288</v>
      </c>
    </row>
    <row r="1233" spans="1:8" x14ac:dyDescent="0.2">
      <c r="A1233" t="str">
        <f t="shared" si="19"/>
        <v>トン120オープンラックH42WN</v>
      </c>
      <c r="B1233" t="s">
        <v>874</v>
      </c>
      <c r="C1233" s="31" t="s">
        <v>878</v>
      </c>
      <c r="D1233" t="s">
        <v>524</v>
      </c>
      <c r="E1233" s="54">
        <v>45000</v>
      </c>
      <c r="F1233">
        <v>2.1</v>
      </c>
      <c r="G1233" t="s">
        <v>1288</v>
      </c>
    </row>
    <row r="1234" spans="1:8" x14ac:dyDescent="0.2">
      <c r="A1234" t="str">
        <f t="shared" si="19"/>
        <v>トン120オープンラックH32WN</v>
      </c>
      <c r="B1234" t="s">
        <v>874</v>
      </c>
      <c r="C1234" s="31" t="s">
        <v>879</v>
      </c>
      <c r="D1234" t="s">
        <v>524</v>
      </c>
      <c r="E1234" s="54">
        <v>37000</v>
      </c>
      <c r="F1234">
        <v>1.7</v>
      </c>
      <c r="G1234" t="s">
        <v>1288</v>
      </c>
    </row>
    <row r="1235" spans="1:8" x14ac:dyDescent="0.2">
      <c r="A1235" t="str">
        <f t="shared" si="19"/>
        <v>トン90棚板WN</v>
      </c>
      <c r="B1235" t="s">
        <v>874</v>
      </c>
      <c r="C1235" s="101" t="s">
        <v>875</v>
      </c>
      <c r="D1235" t="s">
        <v>524</v>
      </c>
      <c r="E1235" s="54">
        <v>16000</v>
      </c>
      <c r="F1235">
        <v>0.6</v>
      </c>
      <c r="G1235" t="s">
        <v>1215</v>
      </c>
    </row>
    <row r="1236" spans="1:8" x14ac:dyDescent="0.2">
      <c r="A1236" t="str">
        <f t="shared" si="19"/>
        <v>トン90突っ張り用棚板WN</v>
      </c>
      <c r="B1236" t="s">
        <v>874</v>
      </c>
      <c r="C1236" s="101" t="s">
        <v>880</v>
      </c>
      <c r="D1236" t="s">
        <v>524</v>
      </c>
      <c r="E1236" s="54">
        <v>16000</v>
      </c>
      <c r="F1236">
        <v>0.6</v>
      </c>
      <c r="G1236" t="s">
        <v>1215</v>
      </c>
    </row>
    <row r="1237" spans="1:8" x14ac:dyDescent="0.2">
      <c r="A1237" t="str">
        <f t="shared" si="19"/>
        <v>トン90天板用棚板WN</v>
      </c>
      <c r="B1237" t="s">
        <v>874</v>
      </c>
      <c r="C1237" s="101" t="s">
        <v>881</v>
      </c>
      <c r="D1237" t="s">
        <v>524</v>
      </c>
      <c r="E1237" s="54">
        <v>16000</v>
      </c>
      <c r="F1237">
        <v>0.6</v>
      </c>
      <c r="G1237" t="s">
        <v>1215</v>
      </c>
    </row>
    <row r="1238" spans="1:8" x14ac:dyDescent="0.2">
      <c r="A1238" t="str">
        <f t="shared" si="19"/>
        <v>トン120棚板WN</v>
      </c>
      <c r="B1238" t="s">
        <v>874</v>
      </c>
      <c r="C1238" s="101" t="s">
        <v>882</v>
      </c>
      <c r="D1238" t="s">
        <v>524</v>
      </c>
      <c r="E1238" s="54">
        <v>20000</v>
      </c>
      <c r="F1238">
        <v>0.8</v>
      </c>
      <c r="G1238" t="s">
        <v>1047</v>
      </c>
    </row>
    <row r="1239" spans="1:8" x14ac:dyDescent="0.2">
      <c r="A1239" t="str">
        <f t="shared" si="19"/>
        <v>トン120突っ張り用棚板WN</v>
      </c>
      <c r="B1239" t="s">
        <v>874</v>
      </c>
      <c r="C1239" s="101" t="s">
        <v>883</v>
      </c>
      <c r="D1239" t="s">
        <v>524</v>
      </c>
      <c r="E1239" s="54">
        <v>20000</v>
      </c>
      <c r="F1239">
        <v>0.8</v>
      </c>
      <c r="G1239" t="s">
        <v>1047</v>
      </c>
    </row>
    <row r="1240" spans="1:8" x14ac:dyDescent="0.2">
      <c r="A1240" t="str">
        <f t="shared" si="19"/>
        <v>トン120天板用棚板WN</v>
      </c>
      <c r="B1240" t="s">
        <v>874</v>
      </c>
      <c r="C1240" s="101" t="s">
        <v>884</v>
      </c>
      <c r="D1240" t="s">
        <v>524</v>
      </c>
      <c r="E1240" s="54">
        <v>20000</v>
      </c>
      <c r="F1240">
        <v>0.8</v>
      </c>
      <c r="G1240" t="s">
        <v>1047</v>
      </c>
    </row>
    <row r="1241" spans="1:8" x14ac:dyDescent="0.2">
      <c r="A1241" t="str">
        <f t="shared" si="19"/>
        <v>トン90キャビネットWN</v>
      </c>
      <c r="B1241" t="s">
        <v>874</v>
      </c>
      <c r="C1241" s="101" t="s">
        <v>885</v>
      </c>
      <c r="D1241" t="s">
        <v>524</v>
      </c>
      <c r="E1241" s="54">
        <v>42000</v>
      </c>
      <c r="F1241">
        <v>6.9</v>
      </c>
      <c r="G1241" t="s">
        <v>1047</v>
      </c>
    </row>
    <row r="1242" spans="1:8" x14ac:dyDescent="0.2">
      <c r="A1242" t="str">
        <f t="shared" si="19"/>
        <v>トン120キャビネットWN</v>
      </c>
      <c r="B1242" t="s">
        <v>874</v>
      </c>
      <c r="C1242" s="101" t="s">
        <v>886</v>
      </c>
      <c r="D1242" t="s">
        <v>524</v>
      </c>
      <c r="E1242" s="54">
        <v>55000</v>
      </c>
      <c r="F1242">
        <v>9.1</v>
      </c>
      <c r="G1242" t="s">
        <v>1054</v>
      </c>
    </row>
    <row r="1243" spans="1:8" x14ac:dyDescent="0.2">
      <c r="A1243" t="str">
        <f t="shared" si="19"/>
        <v>トン90棚付き脚WN</v>
      </c>
      <c r="B1243" t="s">
        <v>874</v>
      </c>
      <c r="C1243" s="101" t="s">
        <v>887</v>
      </c>
      <c r="D1243" t="s">
        <v>524</v>
      </c>
      <c r="E1243" s="54">
        <v>34000</v>
      </c>
      <c r="F1243">
        <v>1.6</v>
      </c>
      <c r="G1243" t="s">
        <v>1215</v>
      </c>
      <c r="H1243" t="s">
        <v>1287</v>
      </c>
    </row>
    <row r="1244" spans="1:8" x14ac:dyDescent="0.2">
      <c r="A1244" t="str">
        <f t="shared" si="19"/>
        <v>トン120棚付き脚WN</v>
      </c>
      <c r="B1244" t="s">
        <v>874</v>
      </c>
      <c r="C1244" s="101" t="s">
        <v>888</v>
      </c>
      <c r="D1244" t="s">
        <v>524</v>
      </c>
      <c r="E1244" s="54">
        <v>41000</v>
      </c>
      <c r="F1244">
        <v>2</v>
      </c>
      <c r="G1244" t="s">
        <v>1047</v>
      </c>
      <c r="H1244" t="s">
        <v>1287</v>
      </c>
    </row>
    <row r="1245" spans="1:8" x14ac:dyDescent="0.2">
      <c r="A1245" t="str">
        <f t="shared" si="19"/>
        <v>トンH12～37オーダー突っ張りWN</v>
      </c>
      <c r="B1245" t="s">
        <v>874</v>
      </c>
      <c r="C1245" s="101" t="s">
        <v>889</v>
      </c>
      <c r="D1245" t="s">
        <v>524</v>
      </c>
      <c r="E1245" s="54">
        <v>18000</v>
      </c>
      <c r="G1245" t="s">
        <v>1287</v>
      </c>
    </row>
    <row r="1246" spans="1:8" x14ac:dyDescent="0.2">
      <c r="A1246" t="str">
        <f t="shared" si="19"/>
        <v>アルコ１２０ｘ６５ダイニングテーブルWN</v>
      </c>
      <c r="B1246" t="s">
        <v>918</v>
      </c>
      <c r="C1246" s="101" t="s">
        <v>958</v>
      </c>
      <c r="D1246" t="s">
        <v>524</v>
      </c>
      <c r="E1246" s="54">
        <v>188000</v>
      </c>
    </row>
    <row r="1247" spans="1:8" x14ac:dyDescent="0.2">
      <c r="A1247" t="str">
        <f t="shared" si="19"/>
        <v>アルコ１２０ｘ７０ダイニングテーブルWN</v>
      </c>
      <c r="B1247" t="s">
        <v>918</v>
      </c>
      <c r="C1247" s="101" t="s">
        <v>959</v>
      </c>
      <c r="D1247" t="s">
        <v>524</v>
      </c>
      <c r="E1247" s="54">
        <v>194000</v>
      </c>
    </row>
    <row r="1248" spans="1:8" x14ac:dyDescent="0.2">
      <c r="A1248" t="str">
        <f t="shared" si="19"/>
        <v>アルコ１２０ｘ７５ダイニングテーブルWN</v>
      </c>
      <c r="B1248" t="s">
        <v>918</v>
      </c>
      <c r="C1248" s="101" t="s">
        <v>960</v>
      </c>
      <c r="D1248" t="s">
        <v>524</v>
      </c>
      <c r="E1248" s="54">
        <v>200000</v>
      </c>
    </row>
    <row r="1249" spans="1:5" x14ac:dyDescent="0.2">
      <c r="A1249" t="str">
        <f t="shared" si="19"/>
        <v>アルコ１２０ｘ８０ダイニングテーブルWN</v>
      </c>
      <c r="B1249" t="s">
        <v>918</v>
      </c>
      <c r="C1249" s="101" t="s">
        <v>961</v>
      </c>
      <c r="D1249" t="s">
        <v>524</v>
      </c>
      <c r="E1249" s="54">
        <v>205000</v>
      </c>
    </row>
    <row r="1250" spans="1:5" x14ac:dyDescent="0.2">
      <c r="A1250" t="str">
        <f t="shared" si="19"/>
        <v>アルコ１３０ｘ６５ダイニングテーブルWN</v>
      </c>
      <c r="B1250" t="s">
        <v>918</v>
      </c>
      <c r="C1250" s="101" t="s">
        <v>962</v>
      </c>
      <c r="D1250" t="s">
        <v>524</v>
      </c>
      <c r="E1250" s="54">
        <v>193000</v>
      </c>
    </row>
    <row r="1251" spans="1:5" x14ac:dyDescent="0.2">
      <c r="A1251" t="str">
        <f t="shared" si="19"/>
        <v>アルコ１３０ｘ７０ダイニングテーブルWN</v>
      </c>
      <c r="B1251" t="s">
        <v>918</v>
      </c>
      <c r="C1251" s="101" t="s">
        <v>963</v>
      </c>
      <c r="D1251" t="s">
        <v>524</v>
      </c>
      <c r="E1251" s="54">
        <v>198000</v>
      </c>
    </row>
    <row r="1252" spans="1:5" x14ac:dyDescent="0.2">
      <c r="A1252" t="str">
        <f t="shared" si="19"/>
        <v>アルコ１３０ｘ７５ダイニングテーブルWN</v>
      </c>
      <c r="B1252" t="s">
        <v>918</v>
      </c>
      <c r="C1252" s="101" t="s">
        <v>919</v>
      </c>
      <c r="D1252" t="s">
        <v>524</v>
      </c>
      <c r="E1252" s="54">
        <v>204000</v>
      </c>
    </row>
    <row r="1253" spans="1:5" x14ac:dyDescent="0.2">
      <c r="A1253" t="str">
        <f t="shared" si="19"/>
        <v>アルコ１３０ｘ８０ダイニングテーブルWN</v>
      </c>
      <c r="B1253" t="s">
        <v>918</v>
      </c>
      <c r="C1253" s="101" t="s">
        <v>964</v>
      </c>
      <c r="D1253" t="s">
        <v>524</v>
      </c>
      <c r="E1253" s="54">
        <v>211000</v>
      </c>
    </row>
    <row r="1254" spans="1:5" x14ac:dyDescent="0.2">
      <c r="A1254" t="str">
        <f t="shared" si="19"/>
        <v>アルコ１４０ｘ６５ダイニングテーブルWN</v>
      </c>
      <c r="B1254" t="s">
        <v>918</v>
      </c>
      <c r="C1254" s="101" t="s">
        <v>965</v>
      </c>
      <c r="D1254" t="s">
        <v>524</v>
      </c>
      <c r="E1254" s="54">
        <v>203000</v>
      </c>
    </row>
    <row r="1255" spans="1:5" x14ac:dyDescent="0.2">
      <c r="A1255" t="str">
        <f t="shared" si="19"/>
        <v>アルコ１４０ｘ７０ダイニングテーブルWN</v>
      </c>
      <c r="B1255" t="s">
        <v>918</v>
      </c>
      <c r="C1255" s="101" t="s">
        <v>966</v>
      </c>
      <c r="D1255" t="s">
        <v>524</v>
      </c>
      <c r="E1255" s="54">
        <v>210000</v>
      </c>
    </row>
    <row r="1256" spans="1:5" x14ac:dyDescent="0.2">
      <c r="A1256" t="str">
        <f t="shared" si="19"/>
        <v>アルコ１４０ｘ７５ダイニングテーブルWN</v>
      </c>
      <c r="B1256" t="s">
        <v>918</v>
      </c>
      <c r="C1256" s="101" t="s">
        <v>967</v>
      </c>
      <c r="D1256" t="s">
        <v>524</v>
      </c>
      <c r="E1256" s="54">
        <v>216000</v>
      </c>
    </row>
    <row r="1257" spans="1:5" x14ac:dyDescent="0.2">
      <c r="A1257" t="str">
        <f t="shared" si="19"/>
        <v>アルコ１４０ｘ８０ダイニングテーブルWN</v>
      </c>
      <c r="B1257" t="s">
        <v>918</v>
      </c>
      <c r="C1257" s="101" t="s">
        <v>968</v>
      </c>
      <c r="D1257" t="s">
        <v>524</v>
      </c>
      <c r="E1257" s="54">
        <v>223000</v>
      </c>
    </row>
    <row r="1258" spans="1:5" x14ac:dyDescent="0.2">
      <c r="A1258" t="str">
        <f t="shared" si="19"/>
        <v>アルコ１５０ｘ６５ダイニングテーブルWN</v>
      </c>
      <c r="B1258" t="s">
        <v>918</v>
      </c>
      <c r="C1258" s="101" t="s">
        <v>969</v>
      </c>
      <c r="D1258" t="s">
        <v>524</v>
      </c>
      <c r="E1258" s="54">
        <v>208000</v>
      </c>
    </row>
    <row r="1259" spans="1:5" x14ac:dyDescent="0.2">
      <c r="A1259" t="str">
        <f t="shared" si="19"/>
        <v>アルコ１５０ｘ７０ダイニングテーブルWN</v>
      </c>
      <c r="B1259" t="s">
        <v>918</v>
      </c>
      <c r="C1259" s="101" t="s">
        <v>970</v>
      </c>
      <c r="D1259" t="s">
        <v>524</v>
      </c>
      <c r="E1259" s="54">
        <v>215000</v>
      </c>
    </row>
    <row r="1260" spans="1:5" x14ac:dyDescent="0.2">
      <c r="A1260" t="str">
        <f t="shared" si="19"/>
        <v>アルコ１５０ｘ７５ダイニングテーブルWN</v>
      </c>
      <c r="B1260" t="s">
        <v>918</v>
      </c>
      <c r="C1260" s="101" t="s">
        <v>971</v>
      </c>
      <c r="D1260" t="s">
        <v>524</v>
      </c>
      <c r="E1260" s="54">
        <v>221000</v>
      </c>
    </row>
    <row r="1261" spans="1:5" x14ac:dyDescent="0.2">
      <c r="A1261" t="str">
        <f t="shared" si="19"/>
        <v>アルコ１５０ｘ８０ダイニングテーブルWN</v>
      </c>
      <c r="B1261" t="s">
        <v>918</v>
      </c>
      <c r="C1261" s="101" t="s">
        <v>920</v>
      </c>
      <c r="D1261" t="s">
        <v>524</v>
      </c>
      <c r="E1261" s="54">
        <v>228000</v>
      </c>
    </row>
    <row r="1262" spans="1:5" x14ac:dyDescent="0.2">
      <c r="A1262" t="str">
        <f t="shared" si="19"/>
        <v>アルコ１６０ｘ６５ダイニングテーブルWN</v>
      </c>
      <c r="B1262" t="s">
        <v>918</v>
      </c>
      <c r="C1262" s="101" t="s">
        <v>972</v>
      </c>
      <c r="D1262" t="s">
        <v>524</v>
      </c>
      <c r="E1262" s="54">
        <v>216000</v>
      </c>
    </row>
    <row r="1263" spans="1:5" x14ac:dyDescent="0.2">
      <c r="A1263" t="str">
        <f t="shared" si="19"/>
        <v>アルコ１６０ｘ７０ダイニングテーブルWN</v>
      </c>
      <c r="B1263" t="s">
        <v>918</v>
      </c>
      <c r="C1263" s="101" t="s">
        <v>973</v>
      </c>
      <c r="D1263" t="s">
        <v>524</v>
      </c>
      <c r="E1263" s="54">
        <v>224000</v>
      </c>
    </row>
    <row r="1264" spans="1:5" x14ac:dyDescent="0.2">
      <c r="A1264" t="str">
        <f t="shared" si="19"/>
        <v>アルコ１６０ｘ７５ダイニングテーブルWN</v>
      </c>
      <c r="B1264" t="s">
        <v>918</v>
      </c>
      <c r="C1264" s="101" t="s">
        <v>974</v>
      </c>
      <c r="D1264" t="s">
        <v>524</v>
      </c>
      <c r="E1264" s="54">
        <v>231000</v>
      </c>
    </row>
    <row r="1265" spans="1:5" x14ac:dyDescent="0.2">
      <c r="A1265" t="str">
        <f t="shared" si="19"/>
        <v>アルコ１６０ｘ８０ダイニングテーブルWN</v>
      </c>
      <c r="B1265" t="s">
        <v>918</v>
      </c>
      <c r="C1265" s="101" t="s">
        <v>927</v>
      </c>
      <c r="D1265" t="s">
        <v>524</v>
      </c>
      <c r="E1265" s="54">
        <v>238000</v>
      </c>
    </row>
    <row r="1266" spans="1:5" x14ac:dyDescent="0.2">
      <c r="A1266" t="str">
        <f t="shared" si="19"/>
        <v>アルコ１７０ｘ６５ダイニングテーブルWN</v>
      </c>
      <c r="B1266" t="s">
        <v>918</v>
      </c>
      <c r="C1266" s="101" t="s">
        <v>975</v>
      </c>
      <c r="D1266" t="s">
        <v>524</v>
      </c>
      <c r="E1266" s="54">
        <v>221000</v>
      </c>
    </row>
    <row r="1267" spans="1:5" x14ac:dyDescent="0.2">
      <c r="A1267" t="str">
        <f t="shared" si="19"/>
        <v>アルコ１７０ｘ７０ダイニングテーブルWN</v>
      </c>
      <c r="B1267" t="s">
        <v>918</v>
      </c>
      <c r="C1267" s="101" t="s">
        <v>976</v>
      </c>
      <c r="D1267" t="s">
        <v>524</v>
      </c>
      <c r="E1267" s="54">
        <v>228000</v>
      </c>
    </row>
    <row r="1268" spans="1:5" x14ac:dyDescent="0.2">
      <c r="A1268" t="str">
        <f t="shared" si="19"/>
        <v>アルコ１７０ｘ７５ダイニングテーブルWN</v>
      </c>
      <c r="B1268" t="s">
        <v>918</v>
      </c>
      <c r="C1268" s="101" t="s">
        <v>977</v>
      </c>
      <c r="D1268" t="s">
        <v>524</v>
      </c>
      <c r="E1268" s="54">
        <v>236000</v>
      </c>
    </row>
    <row r="1269" spans="1:5" x14ac:dyDescent="0.2">
      <c r="A1269" t="str">
        <f t="shared" si="19"/>
        <v>アルコ１７０ｘ８０ダイニングテーブルWN</v>
      </c>
      <c r="B1269" t="s">
        <v>918</v>
      </c>
      <c r="C1269" s="101" t="s">
        <v>978</v>
      </c>
      <c r="D1269" t="s">
        <v>524</v>
      </c>
      <c r="E1269" s="54">
        <v>244000</v>
      </c>
    </row>
    <row r="1270" spans="1:5" x14ac:dyDescent="0.2">
      <c r="A1270" t="str">
        <f t="shared" si="19"/>
        <v>アルコ１８０ｘ６５ダイニングテーブルWN</v>
      </c>
      <c r="B1270" t="s">
        <v>918</v>
      </c>
      <c r="C1270" s="101" t="s">
        <v>979</v>
      </c>
      <c r="D1270" t="s">
        <v>524</v>
      </c>
      <c r="E1270" s="54">
        <v>226000</v>
      </c>
    </row>
    <row r="1271" spans="1:5" x14ac:dyDescent="0.2">
      <c r="A1271" t="str">
        <f t="shared" si="19"/>
        <v>アルコ１８０ｘ７０ダイニングテーブルWN</v>
      </c>
      <c r="B1271" t="s">
        <v>918</v>
      </c>
      <c r="C1271" s="101" t="s">
        <v>980</v>
      </c>
      <c r="D1271" t="s">
        <v>524</v>
      </c>
      <c r="E1271" s="54">
        <v>235000</v>
      </c>
    </row>
    <row r="1272" spans="1:5" x14ac:dyDescent="0.2">
      <c r="A1272" t="str">
        <f t="shared" si="19"/>
        <v>アルコ１８０ｘ７５ダイニングテーブルWN</v>
      </c>
      <c r="B1272" t="s">
        <v>918</v>
      </c>
      <c r="C1272" s="101" t="s">
        <v>981</v>
      </c>
      <c r="D1272" t="s">
        <v>524</v>
      </c>
      <c r="E1272" s="54">
        <v>243000</v>
      </c>
    </row>
    <row r="1273" spans="1:5" x14ac:dyDescent="0.2">
      <c r="A1273" t="str">
        <f t="shared" si="19"/>
        <v>アルコ１８０ｘ８０ダイニングテーブルWN</v>
      </c>
      <c r="B1273" t="s">
        <v>918</v>
      </c>
      <c r="C1273" s="101" t="s">
        <v>982</v>
      </c>
      <c r="D1273" t="s">
        <v>524</v>
      </c>
      <c r="E1273" s="54">
        <v>249000</v>
      </c>
    </row>
    <row r="1274" spans="1:5" x14ac:dyDescent="0.2">
      <c r="A1274" t="str">
        <f t="shared" ref="A1274:A1443" si="20">B1274&amp;C1274&amp;D1274</f>
        <v>アルコ１２０ダイニングソファWN</v>
      </c>
      <c r="B1274" t="s">
        <v>918</v>
      </c>
      <c r="C1274" s="101" t="s">
        <v>983</v>
      </c>
      <c r="D1274" t="s">
        <v>524</v>
      </c>
      <c r="E1274" s="54">
        <v>118000</v>
      </c>
    </row>
    <row r="1275" spans="1:5" x14ac:dyDescent="0.2">
      <c r="A1275" t="str">
        <f t="shared" si="20"/>
        <v>アルコ１３０ダイニングソファWN</v>
      </c>
      <c r="B1275" t="s">
        <v>918</v>
      </c>
      <c r="C1275" s="101" t="s">
        <v>921</v>
      </c>
      <c r="D1275" t="s">
        <v>524</v>
      </c>
      <c r="E1275" s="54">
        <v>121000</v>
      </c>
    </row>
    <row r="1276" spans="1:5" x14ac:dyDescent="0.2">
      <c r="A1276" t="str">
        <f t="shared" si="20"/>
        <v>アルコ１４０ダイニングソファWN</v>
      </c>
      <c r="B1276" t="s">
        <v>918</v>
      </c>
      <c r="C1276" s="101" t="s">
        <v>984</v>
      </c>
      <c r="D1276" t="s">
        <v>524</v>
      </c>
      <c r="E1276" s="54">
        <v>123000</v>
      </c>
    </row>
    <row r="1277" spans="1:5" x14ac:dyDescent="0.2">
      <c r="A1277" t="str">
        <f t="shared" si="20"/>
        <v>アルコ１５０ダイニングソファWN</v>
      </c>
      <c r="B1277" t="s">
        <v>918</v>
      </c>
      <c r="C1277" s="101" t="s">
        <v>922</v>
      </c>
      <c r="D1277" t="s">
        <v>524</v>
      </c>
      <c r="E1277" s="54">
        <v>126000</v>
      </c>
    </row>
    <row r="1278" spans="1:5" x14ac:dyDescent="0.2">
      <c r="A1278" t="str">
        <f t="shared" si="20"/>
        <v>アルコ１６０ダイニングソファWN</v>
      </c>
      <c r="B1278" t="s">
        <v>918</v>
      </c>
      <c r="C1278" s="101" t="s">
        <v>985</v>
      </c>
      <c r="D1278" t="s">
        <v>524</v>
      </c>
      <c r="E1278" s="54">
        <v>133000</v>
      </c>
    </row>
    <row r="1279" spans="1:5" x14ac:dyDescent="0.2">
      <c r="A1279" t="str">
        <f t="shared" si="20"/>
        <v>アルコ１７０ダイニングソファWN</v>
      </c>
      <c r="B1279" t="s">
        <v>918</v>
      </c>
      <c r="C1279" s="101" t="s">
        <v>986</v>
      </c>
      <c r="D1279" t="s">
        <v>524</v>
      </c>
      <c r="E1279" s="54">
        <v>141000</v>
      </c>
    </row>
    <row r="1280" spans="1:5" x14ac:dyDescent="0.2">
      <c r="A1280" t="str">
        <f t="shared" si="20"/>
        <v>アルコ１８０ダイニングソファWN</v>
      </c>
      <c r="B1280" t="s">
        <v>918</v>
      </c>
      <c r="C1280" s="101" t="s">
        <v>987</v>
      </c>
      <c r="D1280" t="s">
        <v>524</v>
      </c>
      <c r="E1280" s="54">
        <v>150000</v>
      </c>
    </row>
    <row r="1281" spans="1:5" x14ac:dyDescent="0.2">
      <c r="A1281" t="str">
        <f t="shared" si="20"/>
        <v>アルコ１２０ダイニングコーナーソファWN</v>
      </c>
      <c r="B1281" t="s">
        <v>918</v>
      </c>
      <c r="C1281" s="101" t="s">
        <v>988</v>
      </c>
      <c r="D1281" t="s">
        <v>524</v>
      </c>
      <c r="E1281" s="54">
        <v>139000</v>
      </c>
    </row>
    <row r="1282" spans="1:5" x14ac:dyDescent="0.2">
      <c r="A1282" t="str">
        <f t="shared" si="20"/>
        <v>アルコ１２５ダイニングコーナーソファWN</v>
      </c>
      <c r="B1282" t="s">
        <v>918</v>
      </c>
      <c r="C1282" s="101" t="s">
        <v>989</v>
      </c>
      <c r="D1282" t="s">
        <v>524</v>
      </c>
      <c r="E1282" s="54">
        <v>141000</v>
      </c>
    </row>
    <row r="1283" spans="1:5" x14ac:dyDescent="0.2">
      <c r="A1283" t="str">
        <f t="shared" si="20"/>
        <v>アルコ１３０ダイニングコーナーソファWN</v>
      </c>
      <c r="B1283" t="s">
        <v>918</v>
      </c>
      <c r="C1283" s="101" t="s">
        <v>990</v>
      </c>
      <c r="D1283" t="s">
        <v>524</v>
      </c>
      <c r="E1283" s="54">
        <v>144000</v>
      </c>
    </row>
    <row r="1284" spans="1:5" x14ac:dyDescent="0.2">
      <c r="A1284" t="str">
        <f t="shared" si="20"/>
        <v>アルコ１３５ダイニングコーナーソファWN</v>
      </c>
      <c r="B1284" t="s">
        <v>918</v>
      </c>
      <c r="C1284" s="101" t="s">
        <v>991</v>
      </c>
      <c r="D1284" t="s">
        <v>524</v>
      </c>
      <c r="E1284" s="54">
        <v>146000</v>
      </c>
    </row>
    <row r="1285" spans="1:5" x14ac:dyDescent="0.2">
      <c r="A1285" t="str">
        <f t="shared" si="20"/>
        <v>アルコ１００ダイニングベンチWN</v>
      </c>
      <c r="B1285" t="s">
        <v>918</v>
      </c>
      <c r="C1285" s="101" t="s">
        <v>992</v>
      </c>
      <c r="D1285" t="s">
        <v>524</v>
      </c>
      <c r="E1285" s="54">
        <v>66000</v>
      </c>
    </row>
    <row r="1286" spans="1:5" x14ac:dyDescent="0.2">
      <c r="A1286" t="str">
        <f t="shared" si="20"/>
        <v>アルコ１１０ダイニングベンチWN</v>
      </c>
      <c r="B1286" t="s">
        <v>918</v>
      </c>
      <c r="C1286" s="101" t="s">
        <v>993</v>
      </c>
      <c r="D1286" t="s">
        <v>524</v>
      </c>
      <c r="E1286" s="54">
        <v>69000</v>
      </c>
    </row>
    <row r="1287" spans="1:5" x14ac:dyDescent="0.2">
      <c r="A1287" t="str">
        <f t="shared" si="20"/>
        <v>アルコ１２０ダイニングベンチWN</v>
      </c>
      <c r="B1287" t="s">
        <v>918</v>
      </c>
      <c r="C1287" s="101" t="s">
        <v>994</v>
      </c>
      <c r="D1287" t="s">
        <v>524</v>
      </c>
      <c r="E1287" s="54">
        <v>72000</v>
      </c>
    </row>
    <row r="1288" spans="1:5" x14ac:dyDescent="0.2">
      <c r="A1288" t="str">
        <f t="shared" si="20"/>
        <v>アルコ１３０ダイニングベンチWN</v>
      </c>
      <c r="B1288" t="s">
        <v>918</v>
      </c>
      <c r="C1288" s="101" t="s">
        <v>923</v>
      </c>
      <c r="D1288" t="s">
        <v>524</v>
      </c>
      <c r="E1288" s="54">
        <v>74000</v>
      </c>
    </row>
    <row r="1289" spans="1:5" x14ac:dyDescent="0.2">
      <c r="A1289" t="str">
        <f t="shared" si="20"/>
        <v>アルコ１４０ダイニングベンチWN</v>
      </c>
      <c r="B1289" t="s">
        <v>918</v>
      </c>
      <c r="C1289" s="101" t="s">
        <v>995</v>
      </c>
      <c r="D1289" t="s">
        <v>524</v>
      </c>
      <c r="E1289" s="54">
        <v>75000</v>
      </c>
    </row>
    <row r="1290" spans="1:5" x14ac:dyDescent="0.2">
      <c r="A1290" t="str">
        <f t="shared" si="20"/>
        <v>アルコ１５０ダイニングベンチWN</v>
      </c>
      <c r="B1290" t="s">
        <v>918</v>
      </c>
      <c r="C1290" s="101" t="s">
        <v>924</v>
      </c>
      <c r="D1290" t="s">
        <v>524</v>
      </c>
      <c r="E1290" s="54">
        <v>77000</v>
      </c>
    </row>
    <row r="1291" spans="1:5" x14ac:dyDescent="0.2">
      <c r="A1291" t="str">
        <f t="shared" si="20"/>
        <v>アルコ１６０ダイニングベンチWN</v>
      </c>
      <c r="B1291" t="s">
        <v>918</v>
      </c>
      <c r="C1291" s="101" t="s">
        <v>996</v>
      </c>
      <c r="D1291" t="s">
        <v>524</v>
      </c>
      <c r="E1291" s="54">
        <v>80000</v>
      </c>
    </row>
    <row r="1292" spans="1:5" x14ac:dyDescent="0.2">
      <c r="A1292" t="str">
        <f t="shared" si="20"/>
        <v>アルコ１７０ダイニングベンチWN</v>
      </c>
      <c r="B1292" t="s">
        <v>918</v>
      </c>
      <c r="C1292" s="101" t="s">
        <v>997</v>
      </c>
      <c r="D1292" t="s">
        <v>524</v>
      </c>
      <c r="E1292" s="54">
        <v>85000</v>
      </c>
    </row>
    <row r="1293" spans="1:5" x14ac:dyDescent="0.2">
      <c r="A1293" t="str">
        <f t="shared" si="20"/>
        <v>アルコ１８０ダイニングベンチWN</v>
      </c>
      <c r="B1293" t="s">
        <v>918</v>
      </c>
      <c r="C1293" s="101" t="s">
        <v>998</v>
      </c>
      <c r="D1293" t="s">
        <v>524</v>
      </c>
      <c r="E1293" s="54">
        <v>89000</v>
      </c>
    </row>
    <row r="1294" spans="1:5" x14ac:dyDescent="0.2">
      <c r="A1294" t="str">
        <f t="shared" si="20"/>
        <v>アルコ１２０ｘ６５ダイニングテーブルWO</v>
      </c>
      <c r="B1294" t="s">
        <v>918</v>
      </c>
      <c r="C1294" s="101" t="s">
        <v>958</v>
      </c>
      <c r="D1294" t="s">
        <v>525</v>
      </c>
      <c r="E1294" s="54">
        <v>152000</v>
      </c>
    </row>
    <row r="1295" spans="1:5" x14ac:dyDescent="0.2">
      <c r="A1295" t="str">
        <f t="shared" si="20"/>
        <v>アルコ１２０ｘ７０ダイニングテーブルWO</v>
      </c>
      <c r="B1295" t="s">
        <v>918</v>
      </c>
      <c r="C1295" s="101" t="s">
        <v>959</v>
      </c>
      <c r="D1295" t="s">
        <v>525</v>
      </c>
      <c r="E1295" s="54">
        <v>155000</v>
      </c>
    </row>
    <row r="1296" spans="1:5" x14ac:dyDescent="0.2">
      <c r="A1296" t="str">
        <f t="shared" si="20"/>
        <v>アルコ１２０ｘ７５ダイニングテーブルWO</v>
      </c>
      <c r="B1296" t="s">
        <v>918</v>
      </c>
      <c r="C1296" s="101" t="s">
        <v>960</v>
      </c>
      <c r="D1296" t="s">
        <v>525</v>
      </c>
      <c r="E1296" s="54">
        <v>159000</v>
      </c>
    </row>
    <row r="1297" spans="1:5" x14ac:dyDescent="0.2">
      <c r="A1297" t="str">
        <f t="shared" si="20"/>
        <v>アルコ１２０ｘ８０ダイニングテーブルWO</v>
      </c>
      <c r="B1297" t="s">
        <v>918</v>
      </c>
      <c r="C1297" s="101" t="s">
        <v>961</v>
      </c>
      <c r="D1297" t="s">
        <v>525</v>
      </c>
      <c r="E1297" s="54">
        <v>163000</v>
      </c>
    </row>
    <row r="1298" spans="1:5" x14ac:dyDescent="0.2">
      <c r="A1298" t="str">
        <f t="shared" si="20"/>
        <v>アルコ１３０ｘ６５ダイニングテーブルWO</v>
      </c>
      <c r="B1298" t="s">
        <v>918</v>
      </c>
      <c r="C1298" s="101" t="s">
        <v>962</v>
      </c>
      <c r="D1298" t="s">
        <v>525</v>
      </c>
      <c r="E1298" s="54">
        <v>154000</v>
      </c>
    </row>
    <row r="1299" spans="1:5" x14ac:dyDescent="0.2">
      <c r="A1299" t="str">
        <f t="shared" si="20"/>
        <v>アルコ１３０ｘ７０ダイニングテーブルWO</v>
      </c>
      <c r="B1299" t="s">
        <v>918</v>
      </c>
      <c r="C1299" s="101" t="s">
        <v>963</v>
      </c>
      <c r="D1299" t="s">
        <v>525</v>
      </c>
      <c r="E1299" s="54">
        <v>159000</v>
      </c>
    </row>
    <row r="1300" spans="1:5" x14ac:dyDescent="0.2">
      <c r="A1300" t="str">
        <f t="shared" si="20"/>
        <v>アルコ１３０ｘ７５ダイニングテーブルWO</v>
      </c>
      <c r="B1300" t="s">
        <v>918</v>
      </c>
      <c r="C1300" s="101" t="s">
        <v>919</v>
      </c>
      <c r="D1300" t="s">
        <v>525</v>
      </c>
      <c r="E1300" s="54">
        <v>162000</v>
      </c>
    </row>
    <row r="1301" spans="1:5" x14ac:dyDescent="0.2">
      <c r="A1301" t="str">
        <f t="shared" si="20"/>
        <v>アルコ１３０ｘ８０ダイニングテーブルWO</v>
      </c>
      <c r="B1301" t="s">
        <v>918</v>
      </c>
      <c r="C1301" s="101" t="s">
        <v>964</v>
      </c>
      <c r="D1301" t="s">
        <v>525</v>
      </c>
      <c r="E1301" s="54">
        <v>166000</v>
      </c>
    </row>
    <row r="1302" spans="1:5" x14ac:dyDescent="0.2">
      <c r="A1302" t="str">
        <f t="shared" si="20"/>
        <v>アルコ１４０ｘ６５ダイニングテーブルWO</v>
      </c>
      <c r="B1302" t="s">
        <v>918</v>
      </c>
      <c r="C1302" s="101" t="s">
        <v>965</v>
      </c>
      <c r="D1302" t="s">
        <v>525</v>
      </c>
      <c r="E1302" s="54">
        <v>164000</v>
      </c>
    </row>
    <row r="1303" spans="1:5" x14ac:dyDescent="0.2">
      <c r="A1303" t="str">
        <f t="shared" si="20"/>
        <v>アルコ１４０ｘ７０ダイニングテーブルWO</v>
      </c>
      <c r="B1303" t="s">
        <v>918</v>
      </c>
      <c r="C1303" s="101" t="s">
        <v>966</v>
      </c>
      <c r="D1303" t="s">
        <v>525</v>
      </c>
      <c r="E1303" s="54">
        <v>169000</v>
      </c>
    </row>
    <row r="1304" spans="1:5" x14ac:dyDescent="0.2">
      <c r="A1304" t="str">
        <f t="shared" si="20"/>
        <v>アルコ１４０ｘ７５ダイニングテーブルWO</v>
      </c>
      <c r="B1304" t="s">
        <v>918</v>
      </c>
      <c r="C1304" s="101" t="s">
        <v>967</v>
      </c>
      <c r="D1304" t="s">
        <v>525</v>
      </c>
      <c r="E1304" s="54">
        <v>173000</v>
      </c>
    </row>
    <row r="1305" spans="1:5" x14ac:dyDescent="0.2">
      <c r="A1305" t="str">
        <f t="shared" si="20"/>
        <v>アルコ１４０ｘ８０ダイニングテーブルWO</v>
      </c>
      <c r="B1305" t="s">
        <v>918</v>
      </c>
      <c r="C1305" s="101" t="s">
        <v>968</v>
      </c>
      <c r="D1305" t="s">
        <v>525</v>
      </c>
      <c r="E1305" s="54">
        <v>178000</v>
      </c>
    </row>
    <row r="1306" spans="1:5" x14ac:dyDescent="0.2">
      <c r="A1306" t="str">
        <f t="shared" si="20"/>
        <v>アルコ１５０ｘ６５ダイニングテーブルWO</v>
      </c>
      <c r="B1306" t="s">
        <v>918</v>
      </c>
      <c r="C1306" s="101" t="s">
        <v>969</v>
      </c>
      <c r="D1306" t="s">
        <v>525</v>
      </c>
      <c r="E1306" s="54">
        <v>168000</v>
      </c>
    </row>
    <row r="1307" spans="1:5" x14ac:dyDescent="0.2">
      <c r="A1307" t="str">
        <f t="shared" si="20"/>
        <v>アルコ１５０ｘ７０ダイニングテーブルWO</v>
      </c>
      <c r="B1307" t="s">
        <v>918</v>
      </c>
      <c r="C1307" s="101" t="s">
        <v>970</v>
      </c>
      <c r="D1307" t="s">
        <v>525</v>
      </c>
      <c r="E1307" s="54">
        <v>172000</v>
      </c>
    </row>
    <row r="1308" spans="1:5" x14ac:dyDescent="0.2">
      <c r="A1308" t="str">
        <f t="shared" si="20"/>
        <v>アルコ１５０ｘ７５ダイニングテーブルWO</v>
      </c>
      <c r="B1308" t="s">
        <v>918</v>
      </c>
      <c r="C1308" s="101" t="s">
        <v>971</v>
      </c>
      <c r="D1308" t="s">
        <v>525</v>
      </c>
      <c r="E1308" s="54">
        <v>176000</v>
      </c>
    </row>
    <row r="1309" spans="1:5" x14ac:dyDescent="0.2">
      <c r="A1309" t="str">
        <f t="shared" si="20"/>
        <v>アルコ１５０ｘ８０ダイニングテーブルWO</v>
      </c>
      <c r="B1309" t="s">
        <v>918</v>
      </c>
      <c r="C1309" s="101" t="s">
        <v>920</v>
      </c>
      <c r="D1309" t="s">
        <v>525</v>
      </c>
      <c r="E1309" s="54">
        <v>181000</v>
      </c>
    </row>
    <row r="1310" spans="1:5" x14ac:dyDescent="0.2">
      <c r="A1310" t="str">
        <f t="shared" si="20"/>
        <v>アルコ１６０ｘ６５ダイニングテーブルWO</v>
      </c>
      <c r="B1310" t="s">
        <v>918</v>
      </c>
      <c r="C1310" s="101" t="s">
        <v>972</v>
      </c>
      <c r="D1310" t="s">
        <v>525</v>
      </c>
      <c r="E1310" s="54">
        <v>174000</v>
      </c>
    </row>
    <row r="1311" spans="1:5" x14ac:dyDescent="0.2">
      <c r="A1311" t="str">
        <f t="shared" si="20"/>
        <v>アルコ１６０ｘ７０ダイニングテーブルWO</v>
      </c>
      <c r="B1311" t="s">
        <v>918</v>
      </c>
      <c r="C1311" s="101" t="s">
        <v>973</v>
      </c>
      <c r="D1311" t="s">
        <v>525</v>
      </c>
      <c r="E1311" s="54">
        <v>179000</v>
      </c>
    </row>
    <row r="1312" spans="1:5" x14ac:dyDescent="0.2">
      <c r="A1312" t="str">
        <f t="shared" si="20"/>
        <v>アルコ１６０ｘ７５ダイニングテーブルWO</v>
      </c>
      <c r="B1312" t="s">
        <v>918</v>
      </c>
      <c r="C1312" s="101" t="s">
        <v>974</v>
      </c>
      <c r="D1312" t="s">
        <v>525</v>
      </c>
      <c r="E1312" s="54">
        <v>184000</v>
      </c>
    </row>
    <row r="1313" spans="1:5" x14ac:dyDescent="0.2">
      <c r="A1313" t="str">
        <f t="shared" si="20"/>
        <v>アルコ１６０ｘ８０ダイニングテーブルWO</v>
      </c>
      <c r="B1313" t="s">
        <v>918</v>
      </c>
      <c r="C1313" s="101" t="s">
        <v>927</v>
      </c>
      <c r="D1313" t="s">
        <v>525</v>
      </c>
      <c r="E1313" s="54">
        <v>189000</v>
      </c>
    </row>
    <row r="1314" spans="1:5" x14ac:dyDescent="0.2">
      <c r="A1314" t="str">
        <f t="shared" si="20"/>
        <v>アルコ１７０ｘ６５ダイニングテーブルWO</v>
      </c>
      <c r="B1314" t="s">
        <v>918</v>
      </c>
      <c r="C1314" s="101" t="s">
        <v>975</v>
      </c>
      <c r="D1314" t="s">
        <v>525</v>
      </c>
      <c r="E1314" s="54">
        <v>178000</v>
      </c>
    </row>
    <row r="1315" spans="1:5" x14ac:dyDescent="0.2">
      <c r="A1315" t="str">
        <f t="shared" si="20"/>
        <v>アルコ１７０ｘ７０ダイニングテーブルWO</v>
      </c>
      <c r="B1315" t="s">
        <v>918</v>
      </c>
      <c r="C1315" s="101" t="s">
        <v>976</v>
      </c>
      <c r="D1315" t="s">
        <v>525</v>
      </c>
      <c r="E1315" s="54">
        <v>183000</v>
      </c>
    </row>
    <row r="1316" spans="1:5" x14ac:dyDescent="0.2">
      <c r="A1316" t="str">
        <f t="shared" si="20"/>
        <v>アルコ１７０ｘ７５ダイニングテーブルWO</v>
      </c>
      <c r="B1316" t="s">
        <v>918</v>
      </c>
      <c r="C1316" s="101" t="s">
        <v>977</v>
      </c>
      <c r="D1316" t="s">
        <v>525</v>
      </c>
      <c r="E1316" s="54">
        <v>188000</v>
      </c>
    </row>
    <row r="1317" spans="1:5" x14ac:dyDescent="0.2">
      <c r="A1317" t="str">
        <f t="shared" si="20"/>
        <v>アルコ１７０ｘ８０ダイニングテーブルWO</v>
      </c>
      <c r="B1317" t="s">
        <v>918</v>
      </c>
      <c r="C1317" s="101" t="s">
        <v>978</v>
      </c>
      <c r="D1317" t="s">
        <v>525</v>
      </c>
      <c r="E1317" s="54">
        <v>193000</v>
      </c>
    </row>
    <row r="1318" spans="1:5" x14ac:dyDescent="0.2">
      <c r="A1318" t="str">
        <f t="shared" si="20"/>
        <v>アルコ１８０ｘ６５ダイニングテーブルWO</v>
      </c>
      <c r="B1318" t="s">
        <v>918</v>
      </c>
      <c r="C1318" s="101" t="s">
        <v>979</v>
      </c>
      <c r="D1318" t="s">
        <v>525</v>
      </c>
      <c r="E1318" s="54">
        <v>182000</v>
      </c>
    </row>
    <row r="1319" spans="1:5" x14ac:dyDescent="0.2">
      <c r="A1319" t="str">
        <f t="shared" si="20"/>
        <v>アルコ１８０ｘ７０ダイニングテーブルWO</v>
      </c>
      <c r="B1319" t="s">
        <v>918</v>
      </c>
      <c r="C1319" s="101" t="s">
        <v>980</v>
      </c>
      <c r="D1319" t="s">
        <v>525</v>
      </c>
      <c r="E1319" s="54">
        <v>187000</v>
      </c>
    </row>
    <row r="1320" spans="1:5" x14ac:dyDescent="0.2">
      <c r="A1320" t="str">
        <f t="shared" si="20"/>
        <v>アルコ１８０ｘ７５ダイニングテーブルWO</v>
      </c>
      <c r="B1320" t="s">
        <v>918</v>
      </c>
      <c r="C1320" s="101" t="s">
        <v>981</v>
      </c>
      <c r="D1320" t="s">
        <v>525</v>
      </c>
      <c r="E1320" s="54">
        <v>192000</v>
      </c>
    </row>
    <row r="1321" spans="1:5" x14ac:dyDescent="0.2">
      <c r="A1321" t="str">
        <f t="shared" si="20"/>
        <v>アルコ１８０ｘ８０ダイニングテーブルWO</v>
      </c>
      <c r="B1321" t="s">
        <v>918</v>
      </c>
      <c r="C1321" s="101" t="s">
        <v>982</v>
      </c>
      <c r="D1321" t="s">
        <v>525</v>
      </c>
      <c r="E1321" s="54">
        <v>198000</v>
      </c>
    </row>
    <row r="1322" spans="1:5" x14ac:dyDescent="0.2">
      <c r="A1322" t="str">
        <f t="shared" si="20"/>
        <v>アルコ１２０ダイニングソファWO</v>
      </c>
      <c r="B1322" t="s">
        <v>918</v>
      </c>
      <c r="C1322" s="101" t="s">
        <v>983</v>
      </c>
      <c r="D1322" t="s">
        <v>525</v>
      </c>
      <c r="E1322" s="54">
        <v>109000</v>
      </c>
    </row>
    <row r="1323" spans="1:5" x14ac:dyDescent="0.2">
      <c r="A1323" t="str">
        <f t="shared" si="20"/>
        <v>アルコ１３０ダイニングソファWO</v>
      </c>
      <c r="B1323" t="s">
        <v>918</v>
      </c>
      <c r="C1323" s="101" t="s">
        <v>921</v>
      </c>
      <c r="D1323" t="s">
        <v>525</v>
      </c>
      <c r="E1323" s="54">
        <v>111000</v>
      </c>
    </row>
    <row r="1324" spans="1:5" x14ac:dyDescent="0.2">
      <c r="A1324" t="str">
        <f t="shared" si="20"/>
        <v>アルコ１４０ダイニングソファWO</v>
      </c>
      <c r="B1324" t="s">
        <v>918</v>
      </c>
      <c r="C1324" s="101" t="s">
        <v>984</v>
      </c>
      <c r="D1324" t="s">
        <v>525</v>
      </c>
      <c r="E1324" s="54">
        <v>113000</v>
      </c>
    </row>
    <row r="1325" spans="1:5" x14ac:dyDescent="0.2">
      <c r="A1325" t="str">
        <f t="shared" si="20"/>
        <v>アルコ１５０ダイニングソファWO</v>
      </c>
      <c r="B1325" t="s">
        <v>918</v>
      </c>
      <c r="C1325" s="101" t="s">
        <v>922</v>
      </c>
      <c r="D1325" t="s">
        <v>525</v>
      </c>
      <c r="E1325" s="54">
        <v>115000</v>
      </c>
    </row>
    <row r="1326" spans="1:5" x14ac:dyDescent="0.2">
      <c r="A1326" t="str">
        <f t="shared" si="20"/>
        <v>アルコ１６０ダイニングソファWO</v>
      </c>
      <c r="B1326" t="s">
        <v>918</v>
      </c>
      <c r="C1326" s="101" t="s">
        <v>985</v>
      </c>
      <c r="D1326" t="s">
        <v>525</v>
      </c>
      <c r="E1326" s="54">
        <v>122000</v>
      </c>
    </row>
    <row r="1327" spans="1:5" x14ac:dyDescent="0.2">
      <c r="A1327" t="str">
        <f t="shared" si="20"/>
        <v>アルコ１７０ダイニングソファWO</v>
      </c>
      <c r="B1327" t="s">
        <v>918</v>
      </c>
      <c r="C1327" s="101" t="s">
        <v>986</v>
      </c>
      <c r="D1327" t="s">
        <v>525</v>
      </c>
      <c r="E1327" s="54">
        <v>129000</v>
      </c>
    </row>
    <row r="1328" spans="1:5" x14ac:dyDescent="0.2">
      <c r="A1328" t="str">
        <f t="shared" si="20"/>
        <v>アルコ１８０ダイニングソファWO</v>
      </c>
      <c r="B1328" t="s">
        <v>918</v>
      </c>
      <c r="C1328" s="101" t="s">
        <v>987</v>
      </c>
      <c r="D1328" t="s">
        <v>525</v>
      </c>
      <c r="E1328" s="54">
        <v>137000</v>
      </c>
    </row>
    <row r="1329" spans="1:8" x14ac:dyDescent="0.2">
      <c r="A1329" t="str">
        <f t="shared" si="20"/>
        <v>アルコ１２０ダイニングコーナーソファWO</v>
      </c>
      <c r="B1329" t="s">
        <v>918</v>
      </c>
      <c r="C1329" s="101" t="s">
        <v>988</v>
      </c>
      <c r="D1329" t="s">
        <v>525</v>
      </c>
      <c r="E1329" s="54">
        <v>123000</v>
      </c>
    </row>
    <row r="1330" spans="1:8" x14ac:dyDescent="0.2">
      <c r="A1330" t="str">
        <f t="shared" si="20"/>
        <v>アルコ１２５ダイニングコーナーソファWO</v>
      </c>
      <c r="B1330" t="s">
        <v>918</v>
      </c>
      <c r="C1330" s="101" t="s">
        <v>989</v>
      </c>
      <c r="D1330" t="s">
        <v>525</v>
      </c>
      <c r="E1330" s="54">
        <v>125000</v>
      </c>
    </row>
    <row r="1331" spans="1:8" x14ac:dyDescent="0.2">
      <c r="A1331" t="str">
        <f t="shared" si="20"/>
        <v>アルコ１３０ダイニングコーナーソファWO</v>
      </c>
      <c r="B1331" t="s">
        <v>918</v>
      </c>
      <c r="C1331" s="101" t="s">
        <v>990</v>
      </c>
      <c r="D1331" t="s">
        <v>525</v>
      </c>
      <c r="E1331" s="54">
        <v>126000</v>
      </c>
    </row>
    <row r="1332" spans="1:8" x14ac:dyDescent="0.2">
      <c r="A1332" t="str">
        <f t="shared" si="20"/>
        <v>アルコ１３５ダイニングコーナーソファWO</v>
      </c>
      <c r="B1332" t="s">
        <v>918</v>
      </c>
      <c r="C1332" s="101" t="s">
        <v>991</v>
      </c>
      <c r="D1332" t="s">
        <v>525</v>
      </c>
      <c r="E1332" s="54">
        <v>128000</v>
      </c>
    </row>
    <row r="1333" spans="1:8" x14ac:dyDescent="0.2">
      <c r="A1333" t="str">
        <f t="shared" si="20"/>
        <v>アルコ１００ダイニングベンチWO</v>
      </c>
      <c r="B1333" t="s">
        <v>918</v>
      </c>
      <c r="C1333" s="101" t="s">
        <v>992</v>
      </c>
      <c r="D1333" t="s">
        <v>525</v>
      </c>
      <c r="E1333" s="54">
        <v>60000</v>
      </c>
    </row>
    <row r="1334" spans="1:8" x14ac:dyDescent="0.2">
      <c r="A1334" t="str">
        <f t="shared" si="20"/>
        <v>アルコ１１０ダイニングベンチWO</v>
      </c>
      <c r="B1334" t="s">
        <v>918</v>
      </c>
      <c r="C1334" s="101" t="s">
        <v>993</v>
      </c>
      <c r="D1334" t="s">
        <v>525</v>
      </c>
      <c r="E1334" s="54">
        <v>64000</v>
      </c>
    </row>
    <row r="1335" spans="1:8" x14ac:dyDescent="0.2">
      <c r="A1335" t="str">
        <f t="shared" si="20"/>
        <v>アルコ１２０ダイニングベンチWO</v>
      </c>
      <c r="B1335" t="s">
        <v>918</v>
      </c>
      <c r="C1335" s="101" t="s">
        <v>994</v>
      </c>
      <c r="D1335" t="s">
        <v>525</v>
      </c>
      <c r="E1335" s="54">
        <v>67000</v>
      </c>
    </row>
    <row r="1336" spans="1:8" x14ac:dyDescent="0.2">
      <c r="A1336" t="str">
        <f t="shared" si="20"/>
        <v>アルコ１３０ダイニングベンチWO</v>
      </c>
      <c r="B1336" t="s">
        <v>918</v>
      </c>
      <c r="C1336" s="101" t="s">
        <v>923</v>
      </c>
      <c r="D1336" t="s">
        <v>525</v>
      </c>
      <c r="E1336" s="54">
        <v>68000</v>
      </c>
    </row>
    <row r="1337" spans="1:8" x14ac:dyDescent="0.2">
      <c r="A1337" t="str">
        <f t="shared" si="20"/>
        <v>アルコ１４０ダイニングベンチWO</v>
      </c>
      <c r="B1337" t="s">
        <v>918</v>
      </c>
      <c r="C1337" s="101" t="s">
        <v>995</v>
      </c>
      <c r="D1337" t="s">
        <v>525</v>
      </c>
      <c r="E1337" s="54">
        <v>69000</v>
      </c>
    </row>
    <row r="1338" spans="1:8" x14ac:dyDescent="0.2">
      <c r="A1338" t="str">
        <f t="shared" si="20"/>
        <v>アルコ１５０ダイニングベンチWO</v>
      </c>
      <c r="B1338" t="s">
        <v>918</v>
      </c>
      <c r="C1338" s="101" t="s">
        <v>924</v>
      </c>
      <c r="D1338" t="s">
        <v>525</v>
      </c>
      <c r="E1338" s="54">
        <v>70000</v>
      </c>
    </row>
    <row r="1339" spans="1:8" x14ac:dyDescent="0.2">
      <c r="A1339" t="str">
        <f t="shared" si="20"/>
        <v>アルコ１６０ダイニングベンチWO</v>
      </c>
      <c r="B1339" t="s">
        <v>918</v>
      </c>
      <c r="C1339" s="101" t="s">
        <v>996</v>
      </c>
      <c r="D1339" t="s">
        <v>525</v>
      </c>
      <c r="E1339" s="54">
        <v>73000</v>
      </c>
    </row>
    <row r="1340" spans="1:8" x14ac:dyDescent="0.2">
      <c r="A1340" t="str">
        <f t="shared" si="20"/>
        <v>アルコ１７０ダイニングベンチWO</v>
      </c>
      <c r="B1340" t="s">
        <v>918</v>
      </c>
      <c r="C1340" s="101" t="s">
        <v>997</v>
      </c>
      <c r="D1340" t="s">
        <v>525</v>
      </c>
      <c r="E1340" s="54">
        <v>77000</v>
      </c>
    </row>
    <row r="1341" spans="1:8" x14ac:dyDescent="0.2">
      <c r="A1341" t="str">
        <f t="shared" si="20"/>
        <v>アルコ１８０ダイニングベンチWO</v>
      </c>
      <c r="B1341" t="s">
        <v>918</v>
      </c>
      <c r="C1341" s="101" t="s">
        <v>998</v>
      </c>
      <c r="D1341" t="s">
        <v>525</v>
      </c>
      <c r="E1341" s="54">
        <v>80000</v>
      </c>
    </row>
    <row r="1342" spans="1:8" x14ac:dyDescent="0.2">
      <c r="A1342" t="str">
        <f t="shared" si="20"/>
        <v>ルーベ１６０ｘ８０ダイニングテーブルWN</v>
      </c>
      <c r="B1342" t="s">
        <v>925</v>
      </c>
      <c r="C1342" s="101" t="s">
        <v>927</v>
      </c>
      <c r="D1342" t="s">
        <v>524</v>
      </c>
      <c r="E1342" s="54">
        <v>230000</v>
      </c>
      <c r="F1342">
        <v>3.4</v>
      </c>
      <c r="G1342" t="s">
        <v>1289</v>
      </c>
      <c r="H1342" t="s">
        <v>1293</v>
      </c>
    </row>
    <row r="1343" spans="1:8" x14ac:dyDescent="0.2">
      <c r="A1343" t="str">
        <f t="shared" si="20"/>
        <v>ルーベ１８０ｘ９０ダイニングテーブルWN</v>
      </c>
      <c r="B1343" t="s">
        <v>925</v>
      </c>
      <c r="C1343" s="101" t="s">
        <v>929</v>
      </c>
      <c r="D1343" t="s">
        <v>524</v>
      </c>
      <c r="E1343" s="54">
        <v>260000</v>
      </c>
      <c r="F1343">
        <v>4</v>
      </c>
      <c r="G1343" t="s">
        <v>1289</v>
      </c>
      <c r="H1343" t="s">
        <v>1293</v>
      </c>
    </row>
    <row r="1344" spans="1:8" x14ac:dyDescent="0.2">
      <c r="A1344" t="str">
        <f t="shared" si="20"/>
        <v>ルーベ１６０ｘ８０ダイニングテーブルWO</v>
      </c>
      <c r="B1344" t="s">
        <v>925</v>
      </c>
      <c r="C1344" s="101" t="s">
        <v>927</v>
      </c>
      <c r="D1344" t="s">
        <v>525</v>
      </c>
      <c r="E1344" s="54">
        <v>160000</v>
      </c>
      <c r="F1344">
        <v>3.4</v>
      </c>
      <c r="G1344" t="s">
        <v>1289</v>
      </c>
      <c r="H1344" t="s">
        <v>1293</v>
      </c>
    </row>
    <row r="1345" spans="1:8" x14ac:dyDescent="0.2">
      <c r="A1345" t="str">
        <f t="shared" si="20"/>
        <v>ルーベ１８０ｘ９０ダイニングテーブルWO</v>
      </c>
      <c r="B1345" t="s">
        <v>925</v>
      </c>
      <c r="C1345" s="101" t="s">
        <v>929</v>
      </c>
      <c r="D1345" t="s">
        <v>525</v>
      </c>
      <c r="E1345" s="54">
        <v>180000</v>
      </c>
      <c r="F1345">
        <v>4</v>
      </c>
      <c r="G1345" t="s">
        <v>1289</v>
      </c>
      <c r="H1345" t="s">
        <v>1293</v>
      </c>
    </row>
    <row r="1346" spans="1:8" x14ac:dyDescent="0.2">
      <c r="A1346" t="str">
        <f t="shared" si="20"/>
        <v>プレーンラウンドミラーΦ40WO</v>
      </c>
      <c r="B1346" t="s">
        <v>1052</v>
      </c>
      <c r="C1346" s="101" t="s">
        <v>1063</v>
      </c>
      <c r="D1346" t="s">
        <v>525</v>
      </c>
      <c r="E1346" s="54">
        <v>24000</v>
      </c>
      <c r="F1346">
        <v>0.4</v>
      </c>
    </row>
    <row r="1347" spans="1:8" x14ac:dyDescent="0.2">
      <c r="A1347" t="str">
        <f t="shared" si="20"/>
        <v>プレーンラウンドミラーΦ60WO</v>
      </c>
      <c r="B1347" t="s">
        <v>1052</v>
      </c>
      <c r="C1347" s="101" t="s">
        <v>1071</v>
      </c>
      <c r="D1347" t="s">
        <v>525</v>
      </c>
      <c r="E1347" s="54">
        <v>30000</v>
      </c>
      <c r="F1347">
        <v>0.8</v>
      </c>
    </row>
    <row r="1348" spans="1:8" x14ac:dyDescent="0.2">
      <c r="A1348" t="str">
        <f t="shared" si="20"/>
        <v>プレーンラウンドミラーΦ79WO</v>
      </c>
      <c r="B1348" t="s">
        <v>1052</v>
      </c>
      <c r="C1348" s="101" t="s">
        <v>1081</v>
      </c>
      <c r="D1348" t="s">
        <v>525</v>
      </c>
      <c r="E1348" s="54">
        <v>52000</v>
      </c>
      <c r="F1348">
        <v>1.3</v>
      </c>
    </row>
    <row r="1349" spans="1:8" x14ac:dyDescent="0.2">
      <c r="A1349" t="str">
        <f t="shared" si="20"/>
        <v>プレーンラウンドミラーΦ40WN</v>
      </c>
      <c r="B1349" t="s">
        <v>1052</v>
      </c>
      <c r="C1349" s="101" t="s">
        <v>1063</v>
      </c>
      <c r="D1349" t="s">
        <v>524</v>
      </c>
      <c r="E1349" s="54">
        <v>26000</v>
      </c>
      <c r="F1349">
        <v>0.4</v>
      </c>
    </row>
    <row r="1350" spans="1:8" x14ac:dyDescent="0.2">
      <c r="A1350" t="str">
        <f t="shared" si="20"/>
        <v>プレーンラウンドミラーΦ60WN</v>
      </c>
      <c r="B1350" t="s">
        <v>1052</v>
      </c>
      <c r="C1350" s="101" t="s">
        <v>1071</v>
      </c>
      <c r="D1350" t="s">
        <v>524</v>
      </c>
      <c r="E1350" s="54">
        <v>34000</v>
      </c>
      <c r="F1350">
        <v>0.8</v>
      </c>
    </row>
    <row r="1351" spans="1:8" x14ac:dyDescent="0.2">
      <c r="A1351" t="str">
        <f t="shared" si="20"/>
        <v>プレーンラウンドミラーΦ79WN</v>
      </c>
      <c r="B1351" t="s">
        <v>1052</v>
      </c>
      <c r="C1351" s="101" t="s">
        <v>1081</v>
      </c>
      <c r="D1351" t="s">
        <v>524</v>
      </c>
      <c r="E1351" s="54">
        <v>58000</v>
      </c>
      <c r="F1351">
        <v>1.3</v>
      </c>
    </row>
    <row r="1352" spans="1:8" x14ac:dyDescent="0.2">
      <c r="A1352" t="str">
        <f t="shared" si="20"/>
        <v>レオヘッドレストLB</v>
      </c>
      <c r="B1352" t="s">
        <v>583</v>
      </c>
      <c r="C1352" s="101" t="s">
        <v>1118</v>
      </c>
      <c r="D1352" t="s">
        <v>530</v>
      </c>
      <c r="E1352" s="54">
        <v>13000</v>
      </c>
      <c r="F1352">
        <v>2.5</v>
      </c>
    </row>
    <row r="1353" spans="1:8" x14ac:dyDescent="0.2">
      <c r="A1353" t="str">
        <f t="shared" si="20"/>
        <v>レオヘッドレストGR</v>
      </c>
      <c r="B1353" t="s">
        <v>583</v>
      </c>
      <c r="C1353" s="101" t="s">
        <v>1118</v>
      </c>
      <c r="D1353" t="s">
        <v>1294</v>
      </c>
      <c r="E1353" s="54">
        <v>13000</v>
      </c>
      <c r="F1353">
        <v>2.5</v>
      </c>
    </row>
    <row r="1354" spans="1:8" x14ac:dyDescent="0.2">
      <c r="A1354" t="str">
        <f t="shared" si="20"/>
        <v>レオヘッドレストDG</v>
      </c>
      <c r="B1354" t="s">
        <v>583</v>
      </c>
      <c r="C1354" s="101" t="s">
        <v>1118</v>
      </c>
      <c r="D1354" t="s">
        <v>532</v>
      </c>
      <c r="E1354" s="54">
        <v>13000</v>
      </c>
      <c r="F1354">
        <v>2.5</v>
      </c>
    </row>
    <row r="1355" spans="1:8" x14ac:dyDescent="0.2">
      <c r="A1355" t="str">
        <f t="shared" si="20"/>
        <v>レオヘッドレストIV</v>
      </c>
      <c r="B1355" t="s">
        <v>583</v>
      </c>
      <c r="C1355" s="101" t="s">
        <v>1118</v>
      </c>
      <c r="D1355" t="s">
        <v>529</v>
      </c>
      <c r="E1355" s="54">
        <v>13000</v>
      </c>
      <c r="F1355">
        <v>2.5</v>
      </c>
    </row>
    <row r="1356" spans="1:8" x14ac:dyDescent="0.2">
      <c r="A1356" t="str">
        <f t="shared" si="20"/>
        <v>レッチェ80薄型キャビネットWO</v>
      </c>
      <c r="B1356" t="s">
        <v>563</v>
      </c>
      <c r="C1356" s="101" t="s">
        <v>1203</v>
      </c>
      <c r="D1356" t="s">
        <v>525</v>
      </c>
      <c r="E1356" s="54">
        <v>63000</v>
      </c>
      <c r="F1356">
        <v>12</v>
      </c>
    </row>
    <row r="1357" spans="1:8" x14ac:dyDescent="0.2">
      <c r="A1357" t="str">
        <f t="shared" si="20"/>
        <v>レッチェ120薄型キャビネットWO</v>
      </c>
      <c r="B1357" t="s">
        <v>563</v>
      </c>
      <c r="C1357" s="101" t="s">
        <v>1209</v>
      </c>
      <c r="D1357" t="s">
        <v>525</v>
      </c>
      <c r="E1357" s="54">
        <v>85000</v>
      </c>
      <c r="F1357">
        <v>17.5</v>
      </c>
    </row>
    <row r="1358" spans="1:8" x14ac:dyDescent="0.2">
      <c r="A1358" t="str">
        <f t="shared" si="20"/>
        <v>レッチェ80薄型キャビネットWN</v>
      </c>
      <c r="B1358" t="s">
        <v>563</v>
      </c>
      <c r="C1358" s="101" t="s">
        <v>1203</v>
      </c>
      <c r="D1358" t="s">
        <v>524</v>
      </c>
      <c r="E1358" s="54">
        <v>71000</v>
      </c>
      <c r="F1358">
        <v>12</v>
      </c>
    </row>
    <row r="1359" spans="1:8" x14ac:dyDescent="0.2">
      <c r="A1359" t="str">
        <f t="shared" si="20"/>
        <v>レッチェ120薄型キャビネットWN</v>
      </c>
      <c r="B1359" t="s">
        <v>563</v>
      </c>
      <c r="C1359" s="101" t="s">
        <v>1209</v>
      </c>
      <c r="D1359" t="s">
        <v>524</v>
      </c>
      <c r="E1359" s="54">
        <v>93000</v>
      </c>
      <c r="F1359">
        <v>17.5</v>
      </c>
    </row>
    <row r="1360" spans="1:8" x14ac:dyDescent="0.2">
      <c r="A1360" t="str">
        <f t="shared" si="20"/>
        <v>エリスタWO</v>
      </c>
      <c r="B1360" t="s">
        <v>1049</v>
      </c>
      <c r="C1360" s="101"/>
      <c r="D1360" t="s">
        <v>525</v>
      </c>
      <c r="E1360" s="54">
        <v>39000</v>
      </c>
      <c r="F1360">
        <v>11.3</v>
      </c>
      <c r="G1360" t="s">
        <v>1295</v>
      </c>
    </row>
    <row r="1361" spans="1:7" x14ac:dyDescent="0.2">
      <c r="A1361" t="str">
        <f t="shared" si="20"/>
        <v>エリスタWN</v>
      </c>
      <c r="B1361" t="s">
        <v>1049</v>
      </c>
      <c r="C1361" s="101"/>
      <c r="D1361" t="s">
        <v>524</v>
      </c>
      <c r="E1361" s="54">
        <v>49000</v>
      </c>
      <c r="F1361">
        <v>11.3</v>
      </c>
      <c r="G1361" t="s">
        <v>1295</v>
      </c>
    </row>
    <row r="1362" spans="1:7" x14ac:dyDescent="0.2">
      <c r="A1362" t="str">
        <f t="shared" si="20"/>
        <v>コモン150×85ダイニングテーブルWO</v>
      </c>
      <c r="B1362" t="s">
        <v>1050</v>
      </c>
      <c r="C1362" s="101" t="s">
        <v>1058</v>
      </c>
      <c r="D1362" t="s">
        <v>525</v>
      </c>
      <c r="E1362" s="54">
        <v>98000</v>
      </c>
      <c r="F1362">
        <v>7.5</v>
      </c>
    </row>
    <row r="1363" spans="1:7" x14ac:dyDescent="0.2">
      <c r="A1363" t="str">
        <f t="shared" si="20"/>
        <v>コモン150×85ダイニングテーブルWN</v>
      </c>
      <c r="B1363" t="s">
        <v>1050</v>
      </c>
      <c r="C1363" s="101" t="s">
        <v>1058</v>
      </c>
      <c r="D1363" t="s">
        <v>524</v>
      </c>
      <c r="E1363" s="54">
        <v>128000</v>
      </c>
      <c r="F1363">
        <v>7.5</v>
      </c>
    </row>
    <row r="1364" spans="1:7" x14ac:dyDescent="0.2">
      <c r="A1364" t="str">
        <f t="shared" si="20"/>
        <v>コモンチェア C7アイボリーWO</v>
      </c>
      <c r="B1364" t="s">
        <v>1050</v>
      </c>
      <c r="C1364" s="101" t="s">
        <v>1066</v>
      </c>
      <c r="D1364" t="s">
        <v>525</v>
      </c>
      <c r="E1364" s="54">
        <v>42000</v>
      </c>
      <c r="F1364">
        <v>11</v>
      </c>
    </row>
    <row r="1365" spans="1:7" x14ac:dyDescent="0.2">
      <c r="A1365" t="str">
        <f t="shared" si="20"/>
        <v>コモンチェア C7ライトグレーWN</v>
      </c>
      <c r="B1365" t="s">
        <v>1050</v>
      </c>
      <c r="C1365" s="101" t="s">
        <v>1076</v>
      </c>
      <c r="D1365" t="s">
        <v>524</v>
      </c>
      <c r="E1365" s="54">
        <v>48000</v>
      </c>
      <c r="F1365">
        <v>11</v>
      </c>
    </row>
    <row r="1366" spans="1:7" x14ac:dyDescent="0.2">
      <c r="A1366" t="str">
        <f t="shared" si="20"/>
        <v>セブオットマンWO</v>
      </c>
      <c r="B1366" t="s">
        <v>589</v>
      </c>
      <c r="C1366" s="101" t="s">
        <v>824</v>
      </c>
      <c r="D1366" t="s">
        <v>525</v>
      </c>
      <c r="E1366" s="54">
        <v>88000</v>
      </c>
      <c r="F1366">
        <v>6</v>
      </c>
    </row>
    <row r="1367" spans="1:7" x14ac:dyDescent="0.2">
      <c r="A1367" t="str">
        <f t="shared" si="20"/>
        <v>セブオットマンWN</v>
      </c>
      <c r="B1367" t="s">
        <v>589</v>
      </c>
      <c r="C1367" s="101" t="s">
        <v>824</v>
      </c>
      <c r="D1367" t="s">
        <v>524</v>
      </c>
      <c r="E1367" s="54">
        <v>94000</v>
      </c>
      <c r="F1367">
        <v>6</v>
      </c>
    </row>
    <row r="1368" spans="1:7" x14ac:dyDescent="0.2">
      <c r="A1368" t="str">
        <f t="shared" si="20"/>
        <v>レオラウンドオットマンLB</v>
      </c>
      <c r="B1368" t="s">
        <v>583</v>
      </c>
      <c r="C1368" s="101" t="s">
        <v>1104</v>
      </c>
      <c r="D1368" t="s">
        <v>530</v>
      </c>
      <c r="E1368" s="54">
        <v>38000</v>
      </c>
      <c r="F1368">
        <v>4</v>
      </c>
    </row>
    <row r="1369" spans="1:7" x14ac:dyDescent="0.2">
      <c r="A1369" t="str">
        <f t="shared" si="20"/>
        <v>レオラウンドオットマンGR</v>
      </c>
      <c r="B1369" t="s">
        <v>583</v>
      </c>
      <c r="C1369" s="101" t="s">
        <v>1104</v>
      </c>
      <c r="D1369" t="s">
        <v>1294</v>
      </c>
      <c r="E1369" s="54">
        <v>38000</v>
      </c>
      <c r="F1369">
        <v>4</v>
      </c>
    </row>
    <row r="1370" spans="1:7" x14ac:dyDescent="0.2">
      <c r="A1370" t="str">
        <f t="shared" si="20"/>
        <v>レオラウンドオットマンDG</v>
      </c>
      <c r="B1370" t="s">
        <v>583</v>
      </c>
      <c r="C1370" s="101" t="s">
        <v>1104</v>
      </c>
      <c r="D1370" t="s">
        <v>532</v>
      </c>
      <c r="E1370" s="54">
        <v>38000</v>
      </c>
      <c r="F1370">
        <v>4</v>
      </c>
    </row>
    <row r="1371" spans="1:7" x14ac:dyDescent="0.2">
      <c r="A1371" t="str">
        <f t="shared" si="20"/>
        <v>レオラウンドオットマンIV</v>
      </c>
      <c r="B1371" t="s">
        <v>583</v>
      </c>
      <c r="C1371" s="101" t="s">
        <v>1104</v>
      </c>
      <c r="D1371" t="s">
        <v>529</v>
      </c>
      <c r="E1371" s="54">
        <v>38000</v>
      </c>
      <c r="F1371">
        <v>4</v>
      </c>
    </row>
    <row r="1372" spans="1:7" x14ac:dyDescent="0.2">
      <c r="A1372" t="str">
        <f t="shared" si="20"/>
        <v>レオカウチタイプLB</v>
      </c>
      <c r="B1372" t="s">
        <v>583</v>
      </c>
      <c r="C1372" s="101" t="s">
        <v>1112</v>
      </c>
      <c r="D1372" t="s">
        <v>530</v>
      </c>
      <c r="E1372" s="54">
        <v>198000</v>
      </c>
      <c r="F1372">
        <v>46.5</v>
      </c>
    </row>
    <row r="1373" spans="1:7" x14ac:dyDescent="0.2">
      <c r="A1373" t="str">
        <f t="shared" si="20"/>
        <v>レオカウチタイプGR</v>
      </c>
      <c r="B1373" t="s">
        <v>583</v>
      </c>
      <c r="C1373" s="101" t="s">
        <v>1112</v>
      </c>
      <c r="D1373" t="s">
        <v>1294</v>
      </c>
      <c r="E1373" s="54">
        <v>198000</v>
      </c>
      <c r="F1373">
        <v>46.5</v>
      </c>
    </row>
    <row r="1374" spans="1:7" x14ac:dyDescent="0.2">
      <c r="A1374" t="str">
        <f t="shared" si="20"/>
        <v>レオカウチタイプDG</v>
      </c>
      <c r="B1374" t="s">
        <v>583</v>
      </c>
      <c r="C1374" s="101" t="s">
        <v>1112</v>
      </c>
      <c r="D1374" t="s">
        <v>532</v>
      </c>
      <c r="E1374" s="54">
        <v>198000</v>
      </c>
      <c r="F1374">
        <v>46.5</v>
      </c>
    </row>
    <row r="1375" spans="1:7" x14ac:dyDescent="0.2">
      <c r="A1375" t="str">
        <f t="shared" si="20"/>
        <v>レオカウチタイプIV</v>
      </c>
      <c r="B1375" t="s">
        <v>583</v>
      </c>
      <c r="C1375" s="101" t="s">
        <v>1112</v>
      </c>
      <c r="D1375" t="s">
        <v>529</v>
      </c>
      <c r="E1375" s="54">
        <v>198000</v>
      </c>
      <c r="F1375">
        <v>46.5</v>
      </c>
    </row>
    <row r="1376" spans="1:7" x14ac:dyDescent="0.2">
      <c r="A1376" t="str">
        <f t="shared" si="20"/>
        <v>レオラウンドオットマンカバーLB</v>
      </c>
      <c r="B1376" t="s">
        <v>583</v>
      </c>
      <c r="C1376" s="101" t="s">
        <v>1175</v>
      </c>
      <c r="D1376" t="s">
        <v>530</v>
      </c>
      <c r="E1376" s="54">
        <v>19000</v>
      </c>
    </row>
    <row r="1377" spans="1:6" x14ac:dyDescent="0.2">
      <c r="A1377" t="str">
        <f t="shared" si="20"/>
        <v>レオラウンドオットマンカバーGR</v>
      </c>
      <c r="B1377" t="s">
        <v>583</v>
      </c>
      <c r="C1377" s="101" t="s">
        <v>1175</v>
      </c>
      <c r="D1377" t="s">
        <v>1294</v>
      </c>
      <c r="E1377" s="54">
        <v>19000</v>
      </c>
    </row>
    <row r="1378" spans="1:6" x14ac:dyDescent="0.2">
      <c r="A1378" t="str">
        <f t="shared" si="20"/>
        <v>レオラウンドオットマンカバーDG</v>
      </c>
      <c r="B1378" t="s">
        <v>583</v>
      </c>
      <c r="C1378" s="101" t="s">
        <v>1175</v>
      </c>
      <c r="D1378" t="s">
        <v>532</v>
      </c>
      <c r="E1378" s="54">
        <v>19000</v>
      </c>
    </row>
    <row r="1379" spans="1:6" x14ac:dyDescent="0.2">
      <c r="A1379" t="str">
        <f t="shared" si="20"/>
        <v>レオラウンドオットマンカバーIV</v>
      </c>
      <c r="B1379" t="s">
        <v>583</v>
      </c>
      <c r="C1379" s="101" t="s">
        <v>1175</v>
      </c>
      <c r="D1379" t="s">
        <v>529</v>
      </c>
      <c r="E1379" s="54">
        <v>19000</v>
      </c>
    </row>
    <row r="1380" spans="1:6" x14ac:dyDescent="0.2">
      <c r="A1380" t="str">
        <f t="shared" si="20"/>
        <v>プレーンミラー49WO</v>
      </c>
      <c r="B1380" t="s">
        <v>794</v>
      </c>
      <c r="C1380" s="102">
        <v>49</v>
      </c>
      <c r="D1380" t="s">
        <v>525</v>
      </c>
      <c r="E1380" s="54">
        <v>37000</v>
      </c>
      <c r="F1380">
        <v>1.5</v>
      </c>
    </row>
    <row r="1381" spans="1:6" x14ac:dyDescent="0.2">
      <c r="A1381" t="str">
        <f t="shared" si="20"/>
        <v>プレーンミラー49WN</v>
      </c>
      <c r="B1381" t="s">
        <v>794</v>
      </c>
      <c r="C1381">
        <v>49</v>
      </c>
      <c r="D1381" t="s">
        <v>524</v>
      </c>
      <c r="E1381" s="54">
        <v>48000</v>
      </c>
      <c r="F1381">
        <v>1.5</v>
      </c>
    </row>
    <row r="1382" spans="1:6" x14ac:dyDescent="0.2">
      <c r="A1382" t="str">
        <f t="shared" si="20"/>
        <v>プレーンデスク上置き突板天板　W90WO</v>
      </c>
      <c r="B1382" t="s">
        <v>800</v>
      </c>
      <c r="C1382" s="101" t="s">
        <v>1264</v>
      </c>
      <c r="D1382" t="s">
        <v>525</v>
      </c>
      <c r="E1382" s="54">
        <v>39000</v>
      </c>
    </row>
    <row r="1383" spans="1:6" x14ac:dyDescent="0.2">
      <c r="A1383" t="str">
        <f t="shared" si="20"/>
        <v>プレーンデスク上置き突板天板　W120WO</v>
      </c>
      <c r="B1383" t="s">
        <v>800</v>
      </c>
      <c r="C1383" s="101" t="s">
        <v>1265</v>
      </c>
      <c r="D1383" t="s">
        <v>525</v>
      </c>
      <c r="E1383" s="54">
        <v>42000</v>
      </c>
    </row>
    <row r="1384" spans="1:6" x14ac:dyDescent="0.2">
      <c r="A1384" t="str">
        <f t="shared" si="20"/>
        <v>プレーンデスク上置き突板天板　W150WO</v>
      </c>
      <c r="B1384" t="s">
        <v>800</v>
      </c>
      <c r="C1384" s="101" t="s">
        <v>1266</v>
      </c>
      <c r="D1384" t="s">
        <v>525</v>
      </c>
      <c r="E1384" s="54">
        <v>47000</v>
      </c>
    </row>
    <row r="1385" spans="1:6" x14ac:dyDescent="0.2">
      <c r="A1385" t="str">
        <f t="shared" si="20"/>
        <v>プレーンデスク上置き突板天板　W180WO</v>
      </c>
      <c r="B1385" t="s">
        <v>800</v>
      </c>
      <c r="C1385" s="101" t="s">
        <v>1267</v>
      </c>
      <c r="D1385" t="s">
        <v>525</v>
      </c>
      <c r="E1385" s="54">
        <v>65000</v>
      </c>
    </row>
    <row r="1386" spans="1:6" x14ac:dyDescent="0.2">
      <c r="A1386" t="str">
        <f t="shared" si="20"/>
        <v>プレーンデスク上置き突板天板　W210WO</v>
      </c>
      <c r="B1386" t="s">
        <v>800</v>
      </c>
      <c r="C1386" s="101" t="s">
        <v>1268</v>
      </c>
      <c r="D1386" t="s">
        <v>525</v>
      </c>
      <c r="E1386" s="54">
        <v>70000</v>
      </c>
    </row>
    <row r="1387" spans="1:6" x14ac:dyDescent="0.2">
      <c r="A1387" t="str">
        <f t="shared" si="20"/>
        <v>プレーンデスク上置き突板天板　W240WO</v>
      </c>
      <c r="B1387" t="s">
        <v>800</v>
      </c>
      <c r="C1387" s="101" t="s">
        <v>1270</v>
      </c>
      <c r="D1387" t="s">
        <v>525</v>
      </c>
      <c r="E1387" s="54">
        <v>75000</v>
      </c>
    </row>
    <row r="1388" spans="1:6" x14ac:dyDescent="0.2">
      <c r="A1388" t="str">
        <f t="shared" si="20"/>
        <v>プレーンデスク上置き無垢天板　W90WO</v>
      </c>
      <c r="B1388" t="s">
        <v>800</v>
      </c>
      <c r="C1388" s="101" t="s">
        <v>1272</v>
      </c>
      <c r="D1388" t="s">
        <v>525</v>
      </c>
      <c r="E1388" s="54">
        <v>48000</v>
      </c>
    </row>
    <row r="1389" spans="1:6" x14ac:dyDescent="0.2">
      <c r="A1389" t="str">
        <f t="shared" si="20"/>
        <v>プレーンデスク上置き無垢天板　W120WO</v>
      </c>
      <c r="B1389" t="s">
        <v>800</v>
      </c>
      <c r="C1389" s="101" t="s">
        <v>1274</v>
      </c>
      <c r="D1389" t="s">
        <v>525</v>
      </c>
      <c r="E1389" s="54">
        <v>53000</v>
      </c>
    </row>
    <row r="1390" spans="1:6" x14ac:dyDescent="0.2">
      <c r="A1390" t="str">
        <f t="shared" si="20"/>
        <v>プレーンデスク上置き無垢天板　W150WO</v>
      </c>
      <c r="B1390" t="s">
        <v>800</v>
      </c>
      <c r="C1390" s="101" t="s">
        <v>1276</v>
      </c>
      <c r="D1390" t="s">
        <v>525</v>
      </c>
      <c r="E1390" s="54">
        <v>60000</v>
      </c>
    </row>
    <row r="1391" spans="1:6" x14ac:dyDescent="0.2">
      <c r="A1391" t="str">
        <f t="shared" si="20"/>
        <v>プレーンデスク上置き無垢天板　W180WO</v>
      </c>
      <c r="B1391" t="s">
        <v>800</v>
      </c>
      <c r="C1391" s="101" t="s">
        <v>1278</v>
      </c>
      <c r="D1391" t="s">
        <v>525</v>
      </c>
      <c r="E1391" s="54">
        <v>79000</v>
      </c>
    </row>
    <row r="1392" spans="1:6" x14ac:dyDescent="0.2">
      <c r="A1392" t="str">
        <f t="shared" si="20"/>
        <v>プレーンデスク上置き無垢天板　W210WO</v>
      </c>
      <c r="B1392" t="s">
        <v>800</v>
      </c>
      <c r="C1392" s="101" t="s">
        <v>1280</v>
      </c>
      <c r="D1392" t="s">
        <v>525</v>
      </c>
      <c r="E1392" s="54">
        <v>84000</v>
      </c>
    </row>
    <row r="1393" spans="1:8" x14ac:dyDescent="0.2">
      <c r="A1393" t="str">
        <f t="shared" si="20"/>
        <v>プレーンデスク上置き無垢天板　W240WO</v>
      </c>
      <c r="B1393" t="s">
        <v>800</v>
      </c>
      <c r="C1393" s="101" t="s">
        <v>1282</v>
      </c>
      <c r="D1393" t="s">
        <v>525</v>
      </c>
      <c r="E1393" s="54">
        <v>91000</v>
      </c>
    </row>
    <row r="1394" spans="1:8" x14ac:dyDescent="0.2">
      <c r="A1394" t="str">
        <f t="shared" si="20"/>
        <v>プレーンデスク上置き突板天板　W90WN</v>
      </c>
      <c r="B1394" t="s">
        <v>800</v>
      </c>
      <c r="C1394" s="101" t="s">
        <v>1264</v>
      </c>
      <c r="D1394" t="s">
        <v>524</v>
      </c>
      <c r="E1394" s="54">
        <v>42000</v>
      </c>
    </row>
    <row r="1395" spans="1:8" x14ac:dyDescent="0.2">
      <c r="A1395" t="str">
        <f t="shared" si="20"/>
        <v>プレーンデスク上置き突板天板　W120WN</v>
      </c>
      <c r="B1395" t="s">
        <v>800</v>
      </c>
      <c r="C1395" s="101" t="s">
        <v>1265</v>
      </c>
      <c r="D1395" t="s">
        <v>524</v>
      </c>
      <c r="E1395" s="54">
        <v>45000</v>
      </c>
    </row>
    <row r="1396" spans="1:8" x14ac:dyDescent="0.2">
      <c r="A1396" t="str">
        <f t="shared" si="20"/>
        <v>プレーンデスク上置き突板天板　W150WN</v>
      </c>
      <c r="B1396" t="s">
        <v>800</v>
      </c>
      <c r="C1396" s="101" t="s">
        <v>1266</v>
      </c>
      <c r="D1396" t="s">
        <v>524</v>
      </c>
      <c r="E1396" s="54">
        <v>50000</v>
      </c>
    </row>
    <row r="1397" spans="1:8" x14ac:dyDescent="0.2">
      <c r="A1397" t="str">
        <f t="shared" si="20"/>
        <v>プレーンデスク上置き突板天板　W180WN</v>
      </c>
      <c r="B1397" t="s">
        <v>800</v>
      </c>
      <c r="C1397" s="101" t="s">
        <v>1267</v>
      </c>
      <c r="D1397" t="s">
        <v>524</v>
      </c>
      <c r="E1397" s="54">
        <v>69000</v>
      </c>
    </row>
    <row r="1398" spans="1:8" x14ac:dyDescent="0.2">
      <c r="A1398" t="str">
        <f t="shared" si="20"/>
        <v>プレーンデスク上置き突板天板　W210WN</v>
      </c>
      <c r="B1398" t="s">
        <v>800</v>
      </c>
      <c r="C1398" s="101" t="s">
        <v>1268</v>
      </c>
      <c r="D1398" t="s">
        <v>524</v>
      </c>
      <c r="E1398" s="54">
        <v>74000</v>
      </c>
    </row>
    <row r="1399" spans="1:8" x14ac:dyDescent="0.2">
      <c r="A1399" t="str">
        <f t="shared" si="20"/>
        <v>プレーンデスク上置き突板天板　W240WN</v>
      </c>
      <c r="B1399" t="s">
        <v>800</v>
      </c>
      <c r="C1399" s="101" t="s">
        <v>1270</v>
      </c>
      <c r="D1399" t="s">
        <v>524</v>
      </c>
      <c r="E1399" s="54">
        <v>80000</v>
      </c>
    </row>
    <row r="1400" spans="1:8" x14ac:dyDescent="0.2">
      <c r="A1400" t="str">
        <f t="shared" si="20"/>
        <v>プレーンデスク上置き無垢天板　W90WN</v>
      </c>
      <c r="B1400" t="s">
        <v>800</v>
      </c>
      <c r="C1400" s="101" t="s">
        <v>1272</v>
      </c>
      <c r="D1400" t="s">
        <v>524</v>
      </c>
      <c r="E1400" s="54">
        <v>56000</v>
      </c>
    </row>
    <row r="1401" spans="1:8" x14ac:dyDescent="0.2">
      <c r="A1401" t="str">
        <f t="shared" si="20"/>
        <v>プレーンデスク上置き無垢天板　W120WN</v>
      </c>
      <c r="B1401" t="s">
        <v>800</v>
      </c>
      <c r="C1401" s="101" t="s">
        <v>1274</v>
      </c>
      <c r="D1401" t="s">
        <v>524</v>
      </c>
      <c r="E1401" s="54">
        <v>62000</v>
      </c>
    </row>
    <row r="1402" spans="1:8" x14ac:dyDescent="0.2">
      <c r="A1402" t="str">
        <f t="shared" si="20"/>
        <v>プレーンデスク上置き無垢天板　W150WN</v>
      </c>
      <c r="B1402" t="s">
        <v>800</v>
      </c>
      <c r="C1402" s="101" t="s">
        <v>1276</v>
      </c>
      <c r="D1402" t="s">
        <v>524</v>
      </c>
      <c r="E1402" s="54">
        <v>70000</v>
      </c>
    </row>
    <row r="1403" spans="1:8" x14ac:dyDescent="0.2">
      <c r="A1403" t="str">
        <f t="shared" si="20"/>
        <v>プレーンデスク上置き無垢天板　W180WN</v>
      </c>
      <c r="B1403" t="s">
        <v>800</v>
      </c>
      <c r="C1403" s="101" t="s">
        <v>1278</v>
      </c>
      <c r="D1403" t="s">
        <v>524</v>
      </c>
      <c r="E1403" s="54">
        <v>91000</v>
      </c>
    </row>
    <row r="1404" spans="1:8" x14ac:dyDescent="0.2">
      <c r="A1404" t="str">
        <f t="shared" si="20"/>
        <v>プレーンデスク上置き無垢天板　W210WN</v>
      </c>
      <c r="B1404" t="s">
        <v>800</v>
      </c>
      <c r="C1404" s="101" t="s">
        <v>1280</v>
      </c>
      <c r="D1404" t="s">
        <v>524</v>
      </c>
      <c r="E1404" s="54">
        <v>99000</v>
      </c>
    </row>
    <row r="1405" spans="1:8" x14ac:dyDescent="0.2">
      <c r="A1405" t="str">
        <f t="shared" si="20"/>
        <v>プレーンデスク上置き無垢天板　W240WN</v>
      </c>
      <c r="B1405" t="s">
        <v>800</v>
      </c>
      <c r="C1405" s="101" t="s">
        <v>1282</v>
      </c>
      <c r="D1405" t="s">
        <v>524</v>
      </c>
      <c r="E1405" s="54">
        <v>106000</v>
      </c>
    </row>
    <row r="1406" spans="1:8" x14ac:dyDescent="0.2">
      <c r="A1406" t="str">
        <f t="shared" si="20"/>
        <v>シェル110～155WO</v>
      </c>
      <c r="B1406" t="s">
        <v>1051</v>
      </c>
      <c r="C1406" s="101" t="s">
        <v>1059</v>
      </c>
      <c r="D1406" t="s">
        <v>525</v>
      </c>
      <c r="E1406" s="54">
        <v>238000</v>
      </c>
      <c r="F1406">
        <v>6.9</v>
      </c>
      <c r="G1406" t="s">
        <v>1295</v>
      </c>
      <c r="H1406" t="s">
        <v>1293</v>
      </c>
    </row>
    <row r="1407" spans="1:8" x14ac:dyDescent="0.2">
      <c r="A1407" t="str">
        <f t="shared" si="20"/>
        <v>シェル130～175WO</v>
      </c>
      <c r="B1407" t="s">
        <v>1051</v>
      </c>
      <c r="C1407" s="101" t="s">
        <v>1067</v>
      </c>
      <c r="D1407" t="s">
        <v>525</v>
      </c>
      <c r="E1407" s="54">
        <v>258000</v>
      </c>
      <c r="F1407">
        <v>8</v>
      </c>
      <c r="G1407" t="s">
        <v>1295</v>
      </c>
      <c r="H1407" t="s">
        <v>1293</v>
      </c>
    </row>
    <row r="1408" spans="1:8" x14ac:dyDescent="0.2">
      <c r="A1408" t="str">
        <f t="shared" si="20"/>
        <v>シェル150～195WO</v>
      </c>
      <c r="B1408" t="s">
        <v>1051</v>
      </c>
      <c r="C1408" s="101" t="s">
        <v>1077</v>
      </c>
      <c r="D1408" t="s">
        <v>525</v>
      </c>
      <c r="E1408" s="54">
        <v>278000</v>
      </c>
      <c r="F1408">
        <v>9.1</v>
      </c>
      <c r="G1408" t="s">
        <v>1289</v>
      </c>
      <c r="H1408" t="s">
        <v>1293</v>
      </c>
    </row>
    <row r="1409" spans="1:9" x14ac:dyDescent="0.2">
      <c r="A1409" t="str">
        <f t="shared" si="20"/>
        <v>シェル110～155WN</v>
      </c>
      <c r="B1409" t="s">
        <v>1051</v>
      </c>
      <c r="C1409" s="101" t="s">
        <v>1059</v>
      </c>
      <c r="D1409" t="s">
        <v>524</v>
      </c>
      <c r="E1409" s="54">
        <v>249000</v>
      </c>
      <c r="F1409">
        <v>6.9</v>
      </c>
      <c r="G1409" t="s">
        <v>1295</v>
      </c>
      <c r="H1409" t="s">
        <v>1293</v>
      </c>
    </row>
    <row r="1410" spans="1:9" x14ac:dyDescent="0.2">
      <c r="A1410" t="str">
        <f t="shared" si="20"/>
        <v>シェル130～175WN</v>
      </c>
      <c r="B1410" t="s">
        <v>1051</v>
      </c>
      <c r="C1410" s="101" t="s">
        <v>1067</v>
      </c>
      <c r="D1410" t="s">
        <v>524</v>
      </c>
      <c r="E1410" s="54">
        <v>278000</v>
      </c>
      <c r="F1410">
        <v>8</v>
      </c>
      <c r="G1410" t="s">
        <v>1295</v>
      </c>
      <c r="H1410" t="s">
        <v>1293</v>
      </c>
    </row>
    <row r="1411" spans="1:9" x14ac:dyDescent="0.2">
      <c r="A1411" t="str">
        <f t="shared" si="20"/>
        <v>シェル150～195WN</v>
      </c>
      <c r="B1411" t="s">
        <v>1051</v>
      </c>
      <c r="C1411" s="101" t="s">
        <v>1077</v>
      </c>
      <c r="D1411" t="s">
        <v>524</v>
      </c>
      <c r="E1411" s="54">
        <v>298000</v>
      </c>
      <c r="F1411">
        <v>9.1</v>
      </c>
      <c r="G1411" t="s">
        <v>1289</v>
      </c>
      <c r="H1411" t="s">
        <v>1293</v>
      </c>
    </row>
    <row r="1412" spans="1:9" x14ac:dyDescent="0.2">
      <c r="A1412" t="str">
        <f t="shared" si="20"/>
        <v>ミュールシングルWO</v>
      </c>
      <c r="B1412" t="s">
        <v>1053</v>
      </c>
      <c r="C1412" s="101" t="s">
        <v>709</v>
      </c>
      <c r="D1412" t="s">
        <v>525</v>
      </c>
      <c r="E1412" s="54">
        <v>100000</v>
      </c>
      <c r="F1412">
        <v>10</v>
      </c>
      <c r="G1412" t="s">
        <v>1295</v>
      </c>
      <c r="H1412" t="s">
        <v>1295</v>
      </c>
      <c r="I1412" t="s">
        <v>1295</v>
      </c>
    </row>
    <row r="1413" spans="1:9" x14ac:dyDescent="0.2">
      <c r="A1413" t="str">
        <f t="shared" si="20"/>
        <v>ミュールセミダブルWO</v>
      </c>
      <c r="B1413" t="s">
        <v>1053</v>
      </c>
      <c r="C1413" s="101" t="s">
        <v>710</v>
      </c>
      <c r="D1413" t="s">
        <v>525</v>
      </c>
      <c r="E1413" s="54">
        <v>110000</v>
      </c>
      <c r="F1413">
        <v>11.5</v>
      </c>
      <c r="G1413" t="s">
        <v>1295</v>
      </c>
      <c r="H1413" t="s">
        <v>1295</v>
      </c>
      <c r="I1413" t="s">
        <v>1295</v>
      </c>
    </row>
    <row r="1414" spans="1:9" x14ac:dyDescent="0.2">
      <c r="A1414" t="str">
        <f t="shared" si="20"/>
        <v>ミュールダブルWO</v>
      </c>
      <c r="B1414" t="s">
        <v>1053</v>
      </c>
      <c r="C1414" s="101" t="s">
        <v>798</v>
      </c>
      <c r="D1414" t="s">
        <v>525</v>
      </c>
      <c r="E1414" s="54">
        <v>120000</v>
      </c>
      <c r="F1414">
        <v>13.5</v>
      </c>
      <c r="G1414" t="s">
        <v>1289</v>
      </c>
      <c r="H1414" t="s">
        <v>1295</v>
      </c>
      <c r="I1414" t="s">
        <v>1289</v>
      </c>
    </row>
    <row r="1415" spans="1:9" x14ac:dyDescent="0.2">
      <c r="A1415" t="str">
        <f t="shared" si="20"/>
        <v>ミュールシングルWN</v>
      </c>
      <c r="B1415" t="s">
        <v>1053</v>
      </c>
      <c r="C1415" s="101" t="s">
        <v>709</v>
      </c>
      <c r="D1415" t="s">
        <v>524</v>
      </c>
      <c r="E1415" s="54">
        <v>110000</v>
      </c>
      <c r="F1415">
        <v>10</v>
      </c>
      <c r="G1415" t="s">
        <v>1295</v>
      </c>
      <c r="H1415" t="s">
        <v>1295</v>
      </c>
      <c r="I1415" t="s">
        <v>1295</v>
      </c>
    </row>
    <row r="1416" spans="1:9" x14ac:dyDescent="0.2">
      <c r="A1416" t="str">
        <f t="shared" si="20"/>
        <v>ミュールセミダブルWN</v>
      </c>
      <c r="B1416" t="s">
        <v>1053</v>
      </c>
      <c r="C1416" s="101" t="s">
        <v>710</v>
      </c>
      <c r="D1416" t="s">
        <v>524</v>
      </c>
      <c r="E1416" s="54">
        <v>120000</v>
      </c>
      <c r="F1416">
        <v>11.5</v>
      </c>
      <c r="G1416" t="s">
        <v>1295</v>
      </c>
      <c r="H1416" t="s">
        <v>1295</v>
      </c>
      <c r="I1416" t="s">
        <v>1295</v>
      </c>
    </row>
    <row r="1417" spans="1:9" x14ac:dyDescent="0.2">
      <c r="A1417" t="str">
        <f t="shared" si="20"/>
        <v>ミュールダブルWN</v>
      </c>
      <c r="B1417" t="s">
        <v>1053</v>
      </c>
      <c r="C1417" s="101" t="s">
        <v>798</v>
      </c>
      <c r="D1417" t="s">
        <v>524</v>
      </c>
      <c r="E1417" s="54">
        <v>130000</v>
      </c>
      <c r="F1417">
        <v>13.5</v>
      </c>
      <c r="G1417" t="s">
        <v>1289</v>
      </c>
      <c r="H1417" t="s">
        <v>1295</v>
      </c>
      <c r="I1417" t="s">
        <v>1289</v>
      </c>
    </row>
    <row r="1418" spans="1:9" x14ac:dyDescent="0.2">
      <c r="A1418" t="str">
        <f t="shared" si="20"/>
        <v>ウォールラック90WO</v>
      </c>
      <c r="B1418" t="s">
        <v>1048</v>
      </c>
      <c r="C1418" s="102">
        <v>90</v>
      </c>
      <c r="D1418" t="s">
        <v>525</v>
      </c>
      <c r="E1418" s="54">
        <v>46000</v>
      </c>
      <c r="F1418">
        <v>2</v>
      </c>
    </row>
    <row r="1419" spans="1:9" x14ac:dyDescent="0.2">
      <c r="A1419" t="str">
        <f t="shared" si="20"/>
        <v>ウォールラック120WO</v>
      </c>
      <c r="B1419" t="s">
        <v>1048</v>
      </c>
      <c r="C1419" s="102">
        <v>120</v>
      </c>
      <c r="D1419" t="s">
        <v>525</v>
      </c>
      <c r="E1419" s="54">
        <v>57000</v>
      </c>
      <c r="F1419">
        <v>3</v>
      </c>
    </row>
    <row r="1420" spans="1:9" x14ac:dyDescent="0.2">
      <c r="A1420" t="str">
        <f t="shared" si="20"/>
        <v>ウォールラック90WN</v>
      </c>
      <c r="B1420" t="s">
        <v>1048</v>
      </c>
      <c r="C1420" s="102">
        <v>90</v>
      </c>
      <c r="D1420" t="s">
        <v>524</v>
      </c>
      <c r="E1420" s="54">
        <v>53000</v>
      </c>
      <c r="F1420">
        <v>2</v>
      </c>
    </row>
    <row r="1421" spans="1:9" x14ac:dyDescent="0.2">
      <c r="A1421" t="str">
        <f t="shared" si="20"/>
        <v>ウォールラック120WN</v>
      </c>
      <c r="B1421" t="s">
        <v>1048</v>
      </c>
      <c r="C1421" s="102">
        <v>120</v>
      </c>
      <c r="D1421" t="s">
        <v>524</v>
      </c>
      <c r="E1421" s="54">
        <v>63000</v>
      </c>
      <c r="F1421">
        <v>3</v>
      </c>
    </row>
    <row r="1422" spans="1:9" x14ac:dyDescent="0.2">
      <c r="A1422" t="str">
        <f t="shared" si="20"/>
        <v>桐物語９０ローチェスト</v>
      </c>
      <c r="B1422" t="s">
        <v>1296</v>
      </c>
      <c r="C1422" s="38" t="s">
        <v>724</v>
      </c>
      <c r="E1422" s="54">
        <v>67800</v>
      </c>
      <c r="F1422">
        <v>14.5</v>
      </c>
      <c r="G1422" t="s">
        <v>1295</v>
      </c>
    </row>
    <row r="1423" spans="1:9" x14ac:dyDescent="0.2">
      <c r="A1423" t="str">
        <f t="shared" si="20"/>
        <v>桐物語１２０ローチェスト</v>
      </c>
      <c r="B1423" t="s">
        <v>1296</v>
      </c>
      <c r="C1423" s="31" t="s">
        <v>716</v>
      </c>
      <c r="E1423" s="54">
        <v>84800</v>
      </c>
      <c r="F1423">
        <v>19</v>
      </c>
      <c r="G1423" t="s">
        <v>1289</v>
      </c>
    </row>
    <row r="1424" spans="1:9" x14ac:dyDescent="0.2">
      <c r="A1424" t="str">
        <f t="shared" si="20"/>
        <v>桐物語６０ハイチェスト</v>
      </c>
      <c r="B1424" t="s">
        <v>1296</v>
      </c>
      <c r="C1424" s="31" t="s">
        <v>725</v>
      </c>
      <c r="E1424" s="54">
        <v>74800</v>
      </c>
      <c r="F1424">
        <v>16</v>
      </c>
      <c r="G1424" t="s">
        <v>1289</v>
      </c>
    </row>
    <row r="1425" spans="1:7" x14ac:dyDescent="0.2">
      <c r="A1425" t="str">
        <f t="shared" si="20"/>
        <v>桐物語９０ハイチェスト</v>
      </c>
      <c r="B1425" t="s">
        <v>1296</v>
      </c>
      <c r="C1425" s="38" t="s">
        <v>717</v>
      </c>
      <c r="E1425" s="54">
        <v>89800</v>
      </c>
      <c r="F1425">
        <v>23.5</v>
      </c>
      <c r="G1425" t="s">
        <v>1289</v>
      </c>
    </row>
    <row r="1426" spans="1:7" x14ac:dyDescent="0.2">
      <c r="A1426" t="str">
        <f t="shared" si="20"/>
        <v>桐物語１０５ハイチェスト</v>
      </c>
      <c r="B1426" t="s">
        <v>1296</v>
      </c>
      <c r="C1426" s="45" t="s">
        <v>718</v>
      </c>
      <c r="E1426" s="54">
        <v>104800</v>
      </c>
      <c r="F1426">
        <v>27.5</v>
      </c>
      <c r="G1426" t="s">
        <v>1289</v>
      </c>
    </row>
    <row r="1427" spans="1:7" x14ac:dyDescent="0.2">
      <c r="A1427" t="str">
        <f t="shared" si="20"/>
        <v>ルーベ４０スツールWO</v>
      </c>
      <c r="B1427" t="s">
        <v>925</v>
      </c>
      <c r="C1427" s="102" t="s">
        <v>1082</v>
      </c>
      <c r="D1427" t="s">
        <v>525</v>
      </c>
      <c r="E1427" s="54">
        <v>33000</v>
      </c>
      <c r="F1427">
        <v>2.5</v>
      </c>
    </row>
    <row r="1428" spans="1:7" x14ac:dyDescent="0.2">
      <c r="A1428" t="str">
        <f t="shared" si="20"/>
        <v>ルーベ４０ハイスツールWO</v>
      </c>
      <c r="B1428" t="s">
        <v>925</v>
      </c>
      <c r="C1428" s="102" t="s">
        <v>1088</v>
      </c>
      <c r="D1428" t="s">
        <v>525</v>
      </c>
      <c r="E1428" s="54">
        <v>36000</v>
      </c>
      <c r="F1428">
        <v>4.5</v>
      </c>
    </row>
    <row r="1429" spans="1:7" x14ac:dyDescent="0.2">
      <c r="A1429" t="str">
        <f t="shared" si="20"/>
        <v>ルーベ９０ワイドスツールWO</v>
      </c>
      <c r="B1429" t="s">
        <v>925</v>
      </c>
      <c r="C1429" s="102" t="s">
        <v>1095</v>
      </c>
      <c r="D1429" t="s">
        <v>525</v>
      </c>
      <c r="E1429" s="54">
        <v>45000</v>
      </c>
      <c r="F1429">
        <v>5.5</v>
      </c>
    </row>
    <row r="1430" spans="1:7" x14ac:dyDescent="0.2">
      <c r="A1430" t="str">
        <f t="shared" si="20"/>
        <v>ルーベ１２０ベンチWO</v>
      </c>
      <c r="B1430" t="s">
        <v>925</v>
      </c>
      <c r="C1430" s="102" t="s">
        <v>1103</v>
      </c>
      <c r="D1430" t="s">
        <v>525</v>
      </c>
      <c r="E1430" s="54">
        <v>50000</v>
      </c>
      <c r="F1430">
        <v>7.5</v>
      </c>
    </row>
    <row r="1431" spans="1:7" x14ac:dyDescent="0.2">
      <c r="A1431" t="str">
        <f t="shared" si="20"/>
        <v>ルーベ１４０ベンチWO</v>
      </c>
      <c r="B1431" t="s">
        <v>925</v>
      </c>
      <c r="C1431" s="102" t="s">
        <v>1111</v>
      </c>
      <c r="D1431" t="s">
        <v>525</v>
      </c>
      <c r="E1431" s="54">
        <v>52000</v>
      </c>
      <c r="F1431">
        <v>9</v>
      </c>
    </row>
    <row r="1432" spans="1:7" x14ac:dyDescent="0.2">
      <c r="A1432" t="str">
        <f t="shared" si="20"/>
        <v>ルーベ４０スツールWN</v>
      </c>
      <c r="B1432" t="s">
        <v>925</v>
      </c>
      <c r="C1432" s="102" t="s">
        <v>1082</v>
      </c>
      <c r="D1432" t="s">
        <v>524</v>
      </c>
      <c r="E1432" s="54">
        <v>41000</v>
      </c>
      <c r="F1432">
        <v>2.5</v>
      </c>
    </row>
    <row r="1433" spans="1:7" x14ac:dyDescent="0.2">
      <c r="A1433" t="str">
        <f t="shared" si="20"/>
        <v>ルーベ４０ハイスツールWN</v>
      </c>
      <c r="B1433" t="s">
        <v>925</v>
      </c>
      <c r="C1433" s="102" t="s">
        <v>1088</v>
      </c>
      <c r="D1433" t="s">
        <v>524</v>
      </c>
      <c r="E1433" s="54">
        <v>45000</v>
      </c>
      <c r="F1433">
        <v>4.5</v>
      </c>
    </row>
    <row r="1434" spans="1:7" x14ac:dyDescent="0.2">
      <c r="A1434" t="str">
        <f t="shared" si="20"/>
        <v>ルーベ９０ワイドスツールWN</v>
      </c>
      <c r="B1434" t="s">
        <v>925</v>
      </c>
      <c r="C1434" s="102" t="s">
        <v>1095</v>
      </c>
      <c r="D1434" t="s">
        <v>524</v>
      </c>
      <c r="E1434" s="54">
        <v>56000</v>
      </c>
      <c r="F1434">
        <v>5.5</v>
      </c>
    </row>
    <row r="1435" spans="1:7" x14ac:dyDescent="0.2">
      <c r="A1435" t="str">
        <f t="shared" si="20"/>
        <v>ルーベ１２０ベンチWN</v>
      </c>
      <c r="B1435" t="s">
        <v>925</v>
      </c>
      <c r="C1435" s="102" t="s">
        <v>1103</v>
      </c>
      <c r="D1435" t="s">
        <v>524</v>
      </c>
      <c r="E1435" s="54">
        <v>65000</v>
      </c>
      <c r="F1435">
        <v>7.5</v>
      </c>
    </row>
    <row r="1436" spans="1:7" x14ac:dyDescent="0.2">
      <c r="A1436" t="str">
        <f t="shared" si="20"/>
        <v>ルーベ１４０ベンチWN</v>
      </c>
      <c r="B1436" t="s">
        <v>925</v>
      </c>
      <c r="C1436" s="102" t="s">
        <v>1111</v>
      </c>
      <c r="D1436" t="s">
        <v>524</v>
      </c>
      <c r="E1436" s="54">
        <v>69000</v>
      </c>
      <c r="F1436">
        <v>9</v>
      </c>
    </row>
    <row r="1437" spans="1:7" x14ac:dyDescent="0.2">
      <c r="A1437" t="str">
        <f t="shared" si="20"/>
        <v/>
      </c>
      <c r="C1437" s="102"/>
      <c r="E1437" s="54"/>
    </row>
    <row r="1438" spans="1:7" x14ac:dyDescent="0.2">
      <c r="A1438" t="str">
        <f t="shared" si="20"/>
        <v/>
      </c>
      <c r="C1438" s="102"/>
      <c r="E1438" s="54"/>
    </row>
    <row r="1439" spans="1:7" x14ac:dyDescent="0.2">
      <c r="A1439" t="str">
        <f t="shared" si="20"/>
        <v/>
      </c>
      <c r="C1439" s="102"/>
      <c r="E1439" s="54"/>
    </row>
    <row r="1440" spans="1:7" x14ac:dyDescent="0.2">
      <c r="A1440" t="str">
        <f t="shared" si="20"/>
        <v/>
      </c>
      <c r="C1440" s="102"/>
      <c r="E1440" s="54"/>
    </row>
    <row r="1441" spans="1:7" x14ac:dyDescent="0.2">
      <c r="A1441" t="str">
        <f t="shared" si="20"/>
        <v/>
      </c>
      <c r="C1441" s="102"/>
      <c r="E1441" s="54"/>
    </row>
    <row r="1442" spans="1:7" x14ac:dyDescent="0.2">
      <c r="A1442" t="str">
        <f t="shared" si="20"/>
        <v/>
      </c>
      <c r="C1442" s="102"/>
      <c r="E1442" s="54"/>
    </row>
    <row r="1443" spans="1:7" x14ac:dyDescent="0.2">
      <c r="A1443" t="str">
        <f t="shared" si="20"/>
        <v/>
      </c>
    </row>
    <row r="1444" spans="1:7" x14ac:dyDescent="0.2">
      <c r="A1444" t="str">
        <f t="shared" si="18"/>
        <v>HBV-01</v>
      </c>
      <c r="C1444" s="101" t="s">
        <v>999</v>
      </c>
      <c r="D1444" s="101"/>
      <c r="E1444">
        <f>G1444*1.1</f>
        <v>3520.0000000000005</v>
      </c>
      <c r="G1444">
        <v>3200</v>
      </c>
    </row>
    <row r="1445" spans="1:7" x14ac:dyDescent="0.2">
      <c r="A1445" t="str">
        <f t="shared" si="18"/>
        <v>HBV-02</v>
      </c>
      <c r="C1445" s="101" t="s">
        <v>22</v>
      </c>
      <c r="D1445" s="101"/>
      <c r="E1445">
        <f t="shared" ref="E1445:E1508" si="21">G1445*1.1</f>
        <v>5280</v>
      </c>
      <c r="G1445">
        <v>4800</v>
      </c>
    </row>
    <row r="1446" spans="1:7" x14ac:dyDescent="0.2">
      <c r="A1446" t="str">
        <f t="shared" si="18"/>
        <v>HBV-03</v>
      </c>
      <c r="C1446" s="101" t="s">
        <v>23</v>
      </c>
      <c r="D1446" s="101"/>
      <c r="E1446">
        <f t="shared" si="21"/>
        <v>4950</v>
      </c>
      <c r="G1446">
        <v>4500</v>
      </c>
    </row>
    <row r="1447" spans="1:7" x14ac:dyDescent="0.2">
      <c r="A1447" t="str">
        <f t="shared" si="18"/>
        <v>HBV-04</v>
      </c>
      <c r="C1447" s="101" t="s">
        <v>24</v>
      </c>
      <c r="D1447" s="101"/>
      <c r="E1447">
        <f t="shared" si="21"/>
        <v>12100.000000000002</v>
      </c>
      <c r="G1447">
        <v>11000</v>
      </c>
    </row>
    <row r="1448" spans="1:7" x14ac:dyDescent="0.2">
      <c r="A1448" t="str">
        <f t="shared" si="18"/>
        <v>HBV-05</v>
      </c>
      <c r="C1448" s="101" t="s">
        <v>25</v>
      </c>
      <c r="D1448" s="101"/>
      <c r="E1448">
        <f t="shared" si="21"/>
        <v>8800</v>
      </c>
      <c r="G1448">
        <v>8000</v>
      </c>
    </row>
    <row r="1449" spans="1:7" x14ac:dyDescent="0.2">
      <c r="A1449" t="str">
        <f t="shared" si="18"/>
        <v>HBV-06</v>
      </c>
      <c r="C1449" s="101" t="s">
        <v>26</v>
      </c>
      <c r="D1449" s="101"/>
      <c r="E1449">
        <f t="shared" si="21"/>
        <v>9460</v>
      </c>
      <c r="G1449">
        <v>8600</v>
      </c>
    </row>
    <row r="1450" spans="1:7" x14ac:dyDescent="0.2">
      <c r="A1450" t="str">
        <f t="shared" si="18"/>
        <v>HBV-07</v>
      </c>
      <c r="C1450" s="101" t="s">
        <v>27</v>
      </c>
      <c r="D1450" s="101"/>
      <c r="E1450">
        <f t="shared" si="21"/>
        <v>8800</v>
      </c>
      <c r="G1450">
        <v>8000</v>
      </c>
    </row>
    <row r="1451" spans="1:7" x14ac:dyDescent="0.2">
      <c r="A1451" t="str">
        <f t="shared" si="18"/>
        <v>HBV-08</v>
      </c>
      <c r="C1451" s="101" t="s">
        <v>28</v>
      </c>
      <c r="D1451" s="101"/>
      <c r="E1451">
        <f t="shared" si="21"/>
        <v>2200</v>
      </c>
      <c r="G1451">
        <v>2000</v>
      </c>
    </row>
    <row r="1452" spans="1:7" x14ac:dyDescent="0.2">
      <c r="A1452" t="str">
        <f t="shared" si="18"/>
        <v>HBV-09</v>
      </c>
      <c r="C1452" s="101" t="s">
        <v>29</v>
      </c>
      <c r="D1452" s="101"/>
      <c r="E1452">
        <f t="shared" si="21"/>
        <v>5280</v>
      </c>
      <c r="G1452">
        <v>4800</v>
      </c>
    </row>
    <row r="1453" spans="1:7" x14ac:dyDescent="0.2">
      <c r="A1453" t="str">
        <f t="shared" si="18"/>
        <v>HBV-10</v>
      </c>
      <c r="C1453" s="101" t="s">
        <v>30</v>
      </c>
      <c r="D1453" s="101"/>
      <c r="E1453">
        <f t="shared" si="21"/>
        <v>14300.000000000002</v>
      </c>
      <c r="G1453">
        <v>13000</v>
      </c>
    </row>
    <row r="1454" spans="1:7" x14ac:dyDescent="0.2">
      <c r="A1454" t="str">
        <f t="shared" si="18"/>
        <v>HBV-11</v>
      </c>
      <c r="C1454" s="101" t="s">
        <v>31</v>
      </c>
      <c r="D1454" s="101"/>
      <c r="E1454">
        <f t="shared" si="21"/>
        <v>2420</v>
      </c>
      <c r="G1454">
        <v>2200</v>
      </c>
    </row>
    <row r="1455" spans="1:7" x14ac:dyDescent="0.2">
      <c r="A1455" t="str">
        <f t="shared" si="18"/>
        <v>HBV-12</v>
      </c>
      <c r="C1455" s="101" t="s">
        <v>32</v>
      </c>
      <c r="D1455" s="101"/>
      <c r="E1455">
        <f t="shared" si="21"/>
        <v>770.00000000000011</v>
      </c>
      <c r="G1455">
        <v>700</v>
      </c>
    </row>
    <row r="1456" spans="1:7" x14ac:dyDescent="0.2">
      <c r="A1456" t="str">
        <f t="shared" si="18"/>
        <v>HBV-13</v>
      </c>
      <c r="C1456" s="101" t="s">
        <v>33</v>
      </c>
      <c r="D1456" s="101"/>
      <c r="E1456">
        <f t="shared" si="21"/>
        <v>1760.0000000000002</v>
      </c>
      <c r="G1456">
        <v>1600</v>
      </c>
    </row>
    <row r="1457" spans="1:7" x14ac:dyDescent="0.2">
      <c r="A1457" t="str">
        <f t="shared" si="18"/>
        <v>HBV-14</v>
      </c>
      <c r="C1457" s="101" t="s">
        <v>34</v>
      </c>
      <c r="D1457" s="101"/>
      <c r="E1457">
        <f t="shared" si="21"/>
        <v>3300.0000000000005</v>
      </c>
      <c r="G1457">
        <v>3000</v>
      </c>
    </row>
    <row r="1458" spans="1:7" x14ac:dyDescent="0.2">
      <c r="A1458" t="str">
        <f t="shared" si="18"/>
        <v>HBV-15</v>
      </c>
      <c r="C1458" s="101" t="s">
        <v>35</v>
      </c>
      <c r="D1458" s="101"/>
      <c r="E1458">
        <f t="shared" si="21"/>
        <v>2420</v>
      </c>
      <c r="G1458">
        <v>2200</v>
      </c>
    </row>
    <row r="1459" spans="1:7" x14ac:dyDescent="0.2">
      <c r="A1459" t="str">
        <f t="shared" si="18"/>
        <v>HBV-16</v>
      </c>
      <c r="C1459" s="101" t="s">
        <v>36</v>
      </c>
      <c r="D1459" s="101"/>
      <c r="E1459">
        <f t="shared" si="21"/>
        <v>2970.0000000000005</v>
      </c>
      <c r="G1459">
        <v>2700</v>
      </c>
    </row>
    <row r="1460" spans="1:7" x14ac:dyDescent="0.2">
      <c r="A1460" t="str">
        <f t="shared" si="18"/>
        <v>HBV-17</v>
      </c>
      <c r="C1460" s="101" t="s">
        <v>37</v>
      </c>
      <c r="D1460" s="101"/>
      <c r="E1460">
        <f t="shared" si="21"/>
        <v>5060</v>
      </c>
      <c r="G1460">
        <v>4600</v>
      </c>
    </row>
    <row r="1461" spans="1:7" x14ac:dyDescent="0.2">
      <c r="A1461" t="str">
        <f t="shared" si="18"/>
        <v>HBV-18</v>
      </c>
      <c r="C1461" s="101" t="s">
        <v>38</v>
      </c>
      <c r="D1461" s="101"/>
      <c r="E1461">
        <f t="shared" si="21"/>
        <v>5060</v>
      </c>
      <c r="G1461">
        <v>4600</v>
      </c>
    </row>
    <row r="1462" spans="1:7" x14ac:dyDescent="0.2">
      <c r="A1462" t="str">
        <f t="shared" si="18"/>
        <v>HBV-19</v>
      </c>
      <c r="C1462" s="101" t="s">
        <v>39</v>
      </c>
      <c r="D1462" s="101"/>
      <c r="E1462">
        <f t="shared" si="21"/>
        <v>3300.0000000000005</v>
      </c>
      <c r="G1462">
        <v>3000</v>
      </c>
    </row>
    <row r="1463" spans="1:7" x14ac:dyDescent="0.2">
      <c r="A1463" t="str">
        <f t="shared" si="18"/>
        <v>HBV-20</v>
      </c>
      <c r="C1463" s="101" t="s">
        <v>40</v>
      </c>
      <c r="D1463" s="101"/>
      <c r="E1463">
        <f t="shared" si="21"/>
        <v>5280</v>
      </c>
      <c r="G1463">
        <v>4800</v>
      </c>
    </row>
    <row r="1464" spans="1:7" x14ac:dyDescent="0.2">
      <c r="A1464" t="str">
        <f t="shared" si="18"/>
        <v>HBV-21</v>
      </c>
      <c r="C1464" s="101" t="s">
        <v>41</v>
      </c>
      <c r="D1464" s="101"/>
      <c r="E1464">
        <f t="shared" si="21"/>
        <v>4180</v>
      </c>
      <c r="G1464">
        <v>3800</v>
      </c>
    </row>
    <row r="1465" spans="1:7" x14ac:dyDescent="0.2">
      <c r="A1465" t="str">
        <f t="shared" si="18"/>
        <v>HBV-22</v>
      </c>
      <c r="C1465" s="101" t="s">
        <v>42</v>
      </c>
      <c r="D1465" s="101"/>
      <c r="E1465">
        <f t="shared" si="21"/>
        <v>4180</v>
      </c>
      <c r="G1465">
        <v>3800</v>
      </c>
    </row>
    <row r="1466" spans="1:7" x14ac:dyDescent="0.2">
      <c r="A1466" t="str">
        <f t="shared" si="18"/>
        <v>HBV-23</v>
      </c>
      <c r="C1466" s="101" t="s">
        <v>43</v>
      </c>
      <c r="D1466" s="101"/>
      <c r="E1466">
        <f t="shared" si="21"/>
        <v>4400</v>
      </c>
      <c r="G1466">
        <v>4000</v>
      </c>
    </row>
    <row r="1467" spans="1:7" x14ac:dyDescent="0.2">
      <c r="A1467" t="str">
        <f t="shared" si="18"/>
        <v>HBV-24</v>
      </c>
      <c r="C1467" s="101" t="s">
        <v>44</v>
      </c>
      <c r="D1467" s="101"/>
      <c r="E1467">
        <f t="shared" si="21"/>
        <v>3300.0000000000005</v>
      </c>
      <c r="G1467">
        <v>3000</v>
      </c>
    </row>
    <row r="1468" spans="1:7" x14ac:dyDescent="0.2">
      <c r="A1468" t="str">
        <f t="shared" si="18"/>
        <v>HBV-25</v>
      </c>
      <c r="C1468" s="101" t="s">
        <v>45</v>
      </c>
      <c r="D1468" s="101"/>
      <c r="E1468">
        <f t="shared" si="21"/>
        <v>3300.0000000000005</v>
      </c>
      <c r="G1468">
        <v>3000</v>
      </c>
    </row>
    <row r="1469" spans="1:7" x14ac:dyDescent="0.2">
      <c r="A1469" t="str">
        <f t="shared" si="18"/>
        <v>HBV-26</v>
      </c>
      <c r="C1469" s="101" t="s">
        <v>46</v>
      </c>
      <c r="D1469" s="101"/>
      <c r="E1469">
        <f t="shared" si="21"/>
        <v>3300.0000000000005</v>
      </c>
      <c r="G1469">
        <v>3000</v>
      </c>
    </row>
    <row r="1470" spans="1:7" x14ac:dyDescent="0.2">
      <c r="A1470" t="str">
        <f t="shared" si="18"/>
        <v>HBV-27</v>
      </c>
      <c r="C1470" s="101" t="s">
        <v>47</v>
      </c>
      <c r="D1470" s="101"/>
      <c r="E1470">
        <f t="shared" si="21"/>
        <v>2640</v>
      </c>
      <c r="G1470">
        <v>2400</v>
      </c>
    </row>
    <row r="1471" spans="1:7" x14ac:dyDescent="0.2">
      <c r="A1471" t="str">
        <f t="shared" si="18"/>
        <v>HBV-28</v>
      </c>
      <c r="C1471" s="101" t="s">
        <v>48</v>
      </c>
      <c r="D1471" s="101"/>
      <c r="E1471">
        <f t="shared" si="21"/>
        <v>3080.0000000000005</v>
      </c>
      <c r="G1471">
        <v>2800</v>
      </c>
    </row>
    <row r="1472" spans="1:7" x14ac:dyDescent="0.2">
      <c r="A1472" t="str">
        <f t="shared" si="18"/>
        <v>HBV-29</v>
      </c>
      <c r="C1472" s="101" t="s">
        <v>49</v>
      </c>
      <c r="D1472" s="101"/>
      <c r="E1472">
        <f t="shared" si="21"/>
        <v>4400</v>
      </c>
      <c r="G1472">
        <v>4000</v>
      </c>
    </row>
    <row r="1473" spans="1:7" x14ac:dyDescent="0.2">
      <c r="A1473" t="str">
        <f t="shared" si="18"/>
        <v>HBV-30</v>
      </c>
      <c r="C1473" s="101" t="s">
        <v>50</v>
      </c>
      <c r="D1473" s="101"/>
      <c r="E1473">
        <f t="shared" si="21"/>
        <v>4400</v>
      </c>
      <c r="G1473">
        <v>4000</v>
      </c>
    </row>
    <row r="1474" spans="1:7" x14ac:dyDescent="0.2">
      <c r="A1474" t="str">
        <f t="shared" si="18"/>
        <v>HBV-31</v>
      </c>
      <c r="C1474" s="101" t="s">
        <v>51</v>
      </c>
      <c r="D1474" s="101"/>
      <c r="E1474">
        <f t="shared" si="21"/>
        <v>4400</v>
      </c>
      <c r="G1474">
        <v>4000</v>
      </c>
    </row>
    <row r="1475" spans="1:7" x14ac:dyDescent="0.2">
      <c r="A1475" t="str">
        <f t="shared" si="18"/>
        <v>HBV-32</v>
      </c>
      <c r="C1475" s="101" t="s">
        <v>52</v>
      </c>
      <c r="D1475" s="101"/>
      <c r="E1475">
        <f t="shared" si="21"/>
        <v>2310</v>
      </c>
      <c r="G1475">
        <v>2100</v>
      </c>
    </row>
    <row r="1476" spans="1:7" x14ac:dyDescent="0.2">
      <c r="A1476" t="str">
        <f t="shared" si="18"/>
        <v>HBV-33</v>
      </c>
      <c r="C1476" s="101" t="s">
        <v>53</v>
      </c>
      <c r="D1476" s="101"/>
      <c r="E1476">
        <f t="shared" si="21"/>
        <v>3300.0000000000005</v>
      </c>
      <c r="G1476">
        <v>3000</v>
      </c>
    </row>
    <row r="1477" spans="1:7" x14ac:dyDescent="0.2">
      <c r="A1477" t="str">
        <f t="shared" si="18"/>
        <v>HBV-34</v>
      </c>
      <c r="C1477" s="101" t="s">
        <v>54</v>
      </c>
      <c r="D1477" s="101"/>
      <c r="E1477">
        <f t="shared" si="21"/>
        <v>3080.0000000000005</v>
      </c>
      <c r="G1477">
        <v>2800</v>
      </c>
    </row>
    <row r="1478" spans="1:7" x14ac:dyDescent="0.2">
      <c r="A1478" t="str">
        <f t="shared" si="18"/>
        <v>HBV-35</v>
      </c>
      <c r="C1478" s="101" t="s">
        <v>55</v>
      </c>
      <c r="D1478" s="101"/>
      <c r="E1478">
        <f t="shared" si="21"/>
        <v>4950</v>
      </c>
      <c r="G1478">
        <v>4500</v>
      </c>
    </row>
    <row r="1479" spans="1:7" x14ac:dyDescent="0.2">
      <c r="A1479" t="str">
        <f t="shared" si="18"/>
        <v>HBV-36</v>
      </c>
      <c r="C1479" s="101" t="s">
        <v>56</v>
      </c>
      <c r="D1479" s="101"/>
      <c r="E1479">
        <f t="shared" si="21"/>
        <v>4620</v>
      </c>
      <c r="G1479">
        <v>4200</v>
      </c>
    </row>
    <row r="1480" spans="1:7" x14ac:dyDescent="0.2">
      <c r="A1480" t="str">
        <f t="shared" si="18"/>
        <v>HBV-37</v>
      </c>
      <c r="C1480" s="101" t="s">
        <v>57</v>
      </c>
      <c r="D1480" s="101"/>
      <c r="E1480">
        <f t="shared" si="21"/>
        <v>2200</v>
      </c>
      <c r="G1480">
        <v>2000</v>
      </c>
    </row>
    <row r="1481" spans="1:7" x14ac:dyDescent="0.2">
      <c r="A1481" t="str">
        <f t="shared" si="18"/>
        <v>HBV-38</v>
      </c>
      <c r="C1481" s="101" t="s">
        <v>58</v>
      </c>
      <c r="D1481" s="101"/>
      <c r="E1481">
        <f t="shared" si="21"/>
        <v>1430.0000000000002</v>
      </c>
      <c r="G1481">
        <v>1300</v>
      </c>
    </row>
    <row r="1482" spans="1:7" x14ac:dyDescent="0.2">
      <c r="A1482" t="str">
        <f t="shared" si="18"/>
        <v>HBV-39</v>
      </c>
      <c r="C1482" s="101" t="s">
        <v>59</v>
      </c>
      <c r="D1482" s="101"/>
      <c r="E1482">
        <f t="shared" si="21"/>
        <v>2200</v>
      </c>
      <c r="G1482">
        <v>2000</v>
      </c>
    </row>
    <row r="1483" spans="1:7" x14ac:dyDescent="0.2">
      <c r="A1483" t="str">
        <f t="shared" si="18"/>
        <v>HBV-40</v>
      </c>
      <c r="C1483" s="101" t="s">
        <v>60</v>
      </c>
      <c r="D1483" s="101"/>
      <c r="E1483">
        <f t="shared" si="21"/>
        <v>2200</v>
      </c>
      <c r="G1483">
        <v>2000</v>
      </c>
    </row>
    <row r="1484" spans="1:7" x14ac:dyDescent="0.2">
      <c r="A1484" t="str">
        <f t="shared" si="18"/>
        <v>HBV-41</v>
      </c>
      <c r="C1484" s="101" t="s">
        <v>61</v>
      </c>
      <c r="D1484" s="101"/>
      <c r="E1484">
        <f t="shared" si="21"/>
        <v>5280</v>
      </c>
      <c r="G1484">
        <v>4800</v>
      </c>
    </row>
    <row r="1485" spans="1:7" x14ac:dyDescent="0.2">
      <c r="A1485" t="str">
        <f t="shared" si="18"/>
        <v>HBV-42</v>
      </c>
      <c r="C1485" s="101" t="s">
        <v>62</v>
      </c>
      <c r="D1485" s="101"/>
      <c r="E1485">
        <f t="shared" si="21"/>
        <v>8800</v>
      </c>
      <c r="G1485">
        <v>8000</v>
      </c>
    </row>
    <row r="1486" spans="1:7" x14ac:dyDescent="0.2">
      <c r="A1486" t="str">
        <f t="shared" si="18"/>
        <v>HBV-43</v>
      </c>
      <c r="C1486" s="101" t="s">
        <v>63</v>
      </c>
      <c r="D1486" s="101"/>
      <c r="E1486">
        <f t="shared" si="21"/>
        <v>7150.0000000000009</v>
      </c>
      <c r="G1486">
        <v>6500</v>
      </c>
    </row>
    <row r="1487" spans="1:7" x14ac:dyDescent="0.2">
      <c r="A1487" t="str">
        <f t="shared" si="18"/>
        <v>HBV-44</v>
      </c>
      <c r="C1487" s="101" t="s">
        <v>64</v>
      </c>
      <c r="D1487" s="101"/>
      <c r="E1487">
        <f t="shared" si="21"/>
        <v>5500</v>
      </c>
      <c r="G1487">
        <v>5000</v>
      </c>
    </row>
    <row r="1488" spans="1:7" x14ac:dyDescent="0.2">
      <c r="A1488" t="str">
        <f t="shared" si="18"/>
        <v>HBV-45</v>
      </c>
      <c r="C1488" s="101" t="s">
        <v>65</v>
      </c>
      <c r="D1488" s="101"/>
      <c r="E1488">
        <f t="shared" si="21"/>
        <v>3300.0000000000005</v>
      </c>
      <c r="G1488">
        <v>3000</v>
      </c>
    </row>
    <row r="1489" spans="1:7" x14ac:dyDescent="0.2">
      <c r="A1489" t="str">
        <f t="shared" si="18"/>
        <v>HBV-46</v>
      </c>
      <c r="C1489" s="101" t="s">
        <v>66</v>
      </c>
      <c r="D1489" s="101"/>
      <c r="E1489">
        <f t="shared" si="21"/>
        <v>3300.0000000000005</v>
      </c>
      <c r="G1489">
        <v>3000</v>
      </c>
    </row>
    <row r="1490" spans="1:7" x14ac:dyDescent="0.2">
      <c r="A1490" t="str">
        <f t="shared" si="18"/>
        <v>HBV-47</v>
      </c>
      <c r="C1490" s="101" t="s">
        <v>67</v>
      </c>
      <c r="D1490" s="101"/>
      <c r="E1490">
        <f t="shared" si="21"/>
        <v>9900</v>
      </c>
      <c r="G1490">
        <v>9000</v>
      </c>
    </row>
    <row r="1491" spans="1:7" x14ac:dyDescent="0.2">
      <c r="A1491" t="str">
        <f t="shared" si="18"/>
        <v>HBV-48</v>
      </c>
      <c r="C1491" s="101" t="s">
        <v>68</v>
      </c>
      <c r="D1491" s="101"/>
      <c r="E1491">
        <f t="shared" si="21"/>
        <v>8800</v>
      </c>
      <c r="G1491">
        <v>8000</v>
      </c>
    </row>
    <row r="1492" spans="1:7" x14ac:dyDescent="0.2">
      <c r="A1492" t="str">
        <f t="shared" si="18"/>
        <v>HBV-49</v>
      </c>
      <c r="C1492" s="101" t="s">
        <v>69</v>
      </c>
      <c r="D1492" s="101"/>
      <c r="E1492">
        <f t="shared" si="21"/>
        <v>8800</v>
      </c>
      <c r="G1492">
        <v>8000</v>
      </c>
    </row>
    <row r="1493" spans="1:7" x14ac:dyDescent="0.2">
      <c r="A1493" t="str">
        <f t="shared" si="18"/>
        <v>HBV-50</v>
      </c>
      <c r="C1493" s="101" t="s">
        <v>70</v>
      </c>
      <c r="D1493" s="101"/>
      <c r="E1493">
        <f t="shared" si="21"/>
        <v>3850.0000000000005</v>
      </c>
      <c r="G1493">
        <v>3500</v>
      </c>
    </row>
    <row r="1494" spans="1:7" x14ac:dyDescent="0.2">
      <c r="A1494" t="str">
        <f t="shared" ref="A1494:A1557" si="22">B1494&amp;C1494&amp;D1494</f>
        <v>HBV-51</v>
      </c>
      <c r="C1494" s="101" t="s">
        <v>71</v>
      </c>
      <c r="D1494" s="101"/>
      <c r="E1494">
        <f t="shared" si="21"/>
        <v>3850.0000000000005</v>
      </c>
      <c r="G1494">
        <v>3500</v>
      </c>
    </row>
    <row r="1495" spans="1:7" x14ac:dyDescent="0.2">
      <c r="A1495" t="str">
        <f t="shared" si="22"/>
        <v>HBV-52</v>
      </c>
      <c r="C1495" s="101" t="s">
        <v>72</v>
      </c>
      <c r="D1495" s="101"/>
      <c r="E1495">
        <f t="shared" si="21"/>
        <v>5280</v>
      </c>
      <c r="G1495">
        <v>4800</v>
      </c>
    </row>
    <row r="1496" spans="1:7" x14ac:dyDescent="0.2">
      <c r="A1496" t="str">
        <f t="shared" si="22"/>
        <v>HBV-53</v>
      </c>
      <c r="C1496" s="101" t="s">
        <v>73</v>
      </c>
      <c r="D1496" s="101"/>
      <c r="E1496">
        <f t="shared" si="21"/>
        <v>9900</v>
      </c>
      <c r="G1496">
        <v>9000</v>
      </c>
    </row>
    <row r="1497" spans="1:7" x14ac:dyDescent="0.2">
      <c r="A1497" t="str">
        <f t="shared" si="22"/>
        <v>HBV-54</v>
      </c>
      <c r="C1497" s="101" t="s">
        <v>74</v>
      </c>
      <c r="D1497" s="101"/>
      <c r="E1497">
        <f t="shared" si="21"/>
        <v>1320</v>
      </c>
      <c r="G1497">
        <v>1200</v>
      </c>
    </row>
    <row r="1498" spans="1:7" x14ac:dyDescent="0.2">
      <c r="A1498" t="str">
        <f t="shared" si="22"/>
        <v>HBV-55</v>
      </c>
      <c r="C1498" s="101" t="s">
        <v>75</v>
      </c>
      <c r="D1498" s="101"/>
      <c r="E1498">
        <f t="shared" si="21"/>
        <v>2200</v>
      </c>
      <c r="G1498">
        <v>2000</v>
      </c>
    </row>
    <row r="1499" spans="1:7" x14ac:dyDescent="0.2">
      <c r="A1499" t="str">
        <f t="shared" si="22"/>
        <v>HBV-56</v>
      </c>
      <c r="C1499" s="101" t="s">
        <v>76</v>
      </c>
      <c r="D1499" s="101"/>
      <c r="E1499">
        <f t="shared" si="21"/>
        <v>2200</v>
      </c>
      <c r="G1499">
        <v>2000</v>
      </c>
    </row>
    <row r="1500" spans="1:7" x14ac:dyDescent="0.2">
      <c r="A1500" t="str">
        <f t="shared" si="22"/>
        <v>HBV-57</v>
      </c>
      <c r="C1500" s="101" t="s">
        <v>77</v>
      </c>
      <c r="D1500" s="101"/>
      <c r="E1500">
        <f t="shared" si="21"/>
        <v>1320</v>
      </c>
      <c r="G1500">
        <v>1200</v>
      </c>
    </row>
    <row r="1501" spans="1:7" x14ac:dyDescent="0.2">
      <c r="A1501" t="str">
        <f t="shared" si="22"/>
        <v>HBV-58</v>
      </c>
      <c r="C1501" s="101" t="s">
        <v>78</v>
      </c>
      <c r="D1501" s="101"/>
      <c r="E1501">
        <f t="shared" si="21"/>
        <v>1540.0000000000002</v>
      </c>
      <c r="G1501">
        <v>1400</v>
      </c>
    </row>
    <row r="1502" spans="1:7" x14ac:dyDescent="0.2">
      <c r="A1502" t="str">
        <f t="shared" si="22"/>
        <v>HBV-59</v>
      </c>
      <c r="C1502" s="101" t="s">
        <v>79</v>
      </c>
      <c r="D1502" s="101"/>
      <c r="E1502">
        <f t="shared" si="21"/>
        <v>5940.0000000000009</v>
      </c>
      <c r="G1502">
        <v>5400</v>
      </c>
    </row>
    <row r="1503" spans="1:7" x14ac:dyDescent="0.2">
      <c r="A1503" t="str">
        <f t="shared" si="22"/>
        <v>HBV-60</v>
      </c>
      <c r="C1503" s="101" t="s">
        <v>80</v>
      </c>
      <c r="D1503" s="101"/>
      <c r="E1503">
        <f t="shared" si="21"/>
        <v>6930.0000000000009</v>
      </c>
      <c r="G1503">
        <v>6300</v>
      </c>
    </row>
    <row r="1504" spans="1:7" x14ac:dyDescent="0.2">
      <c r="A1504" t="str">
        <f t="shared" si="22"/>
        <v>HBV-61</v>
      </c>
      <c r="C1504" s="101" t="s">
        <v>81</v>
      </c>
      <c r="D1504" s="101"/>
      <c r="E1504">
        <f t="shared" si="21"/>
        <v>2860.0000000000005</v>
      </c>
      <c r="G1504">
        <v>2600</v>
      </c>
    </row>
    <row r="1505" spans="1:7" x14ac:dyDescent="0.2">
      <c r="A1505" t="str">
        <f t="shared" si="22"/>
        <v>HBV-62</v>
      </c>
      <c r="C1505" s="101" t="s">
        <v>82</v>
      </c>
      <c r="D1505" s="101"/>
      <c r="E1505">
        <f t="shared" si="21"/>
        <v>9350</v>
      </c>
      <c r="G1505">
        <v>8500</v>
      </c>
    </row>
    <row r="1506" spans="1:7" x14ac:dyDescent="0.2">
      <c r="A1506" t="str">
        <f t="shared" si="22"/>
        <v>HBV-63</v>
      </c>
      <c r="C1506" s="101" t="s">
        <v>83</v>
      </c>
      <c r="D1506" s="101"/>
      <c r="E1506">
        <f t="shared" si="21"/>
        <v>9900</v>
      </c>
      <c r="G1506">
        <v>9000</v>
      </c>
    </row>
    <row r="1507" spans="1:7" x14ac:dyDescent="0.2">
      <c r="A1507" t="str">
        <f t="shared" si="22"/>
        <v>HBV-64</v>
      </c>
      <c r="C1507" s="101" t="s">
        <v>84</v>
      </c>
      <c r="D1507" s="101"/>
      <c r="E1507">
        <f t="shared" si="21"/>
        <v>9900</v>
      </c>
      <c r="G1507">
        <v>9000</v>
      </c>
    </row>
    <row r="1508" spans="1:7" x14ac:dyDescent="0.2">
      <c r="A1508" t="str">
        <f t="shared" si="22"/>
        <v>HBV-65</v>
      </c>
      <c r="C1508" s="101" t="s">
        <v>85</v>
      </c>
      <c r="D1508" s="101"/>
      <c r="E1508">
        <f t="shared" si="21"/>
        <v>3850.0000000000005</v>
      </c>
      <c r="G1508">
        <v>3500</v>
      </c>
    </row>
    <row r="1509" spans="1:7" x14ac:dyDescent="0.2">
      <c r="A1509" t="str">
        <f t="shared" si="22"/>
        <v>HBV-66</v>
      </c>
      <c r="C1509" s="101" t="s">
        <v>86</v>
      </c>
      <c r="D1509" s="101"/>
      <c r="E1509">
        <f t="shared" ref="E1509:E1583" si="23">G1509*1.1</f>
        <v>5940.0000000000009</v>
      </c>
      <c r="G1509">
        <v>5400</v>
      </c>
    </row>
    <row r="1510" spans="1:7" x14ac:dyDescent="0.2">
      <c r="A1510" t="str">
        <f t="shared" si="22"/>
        <v>HBV-67</v>
      </c>
      <c r="C1510" s="101" t="s">
        <v>87</v>
      </c>
      <c r="D1510" s="101"/>
      <c r="E1510">
        <f t="shared" si="23"/>
        <v>1320</v>
      </c>
      <c r="G1510">
        <v>1200</v>
      </c>
    </row>
    <row r="1511" spans="1:7" x14ac:dyDescent="0.2">
      <c r="A1511" t="str">
        <f t="shared" si="22"/>
        <v>HBV-68</v>
      </c>
      <c r="C1511" s="101" t="s">
        <v>88</v>
      </c>
      <c r="D1511" s="101"/>
      <c r="E1511">
        <f t="shared" si="23"/>
        <v>4620</v>
      </c>
      <c r="G1511">
        <v>4200</v>
      </c>
    </row>
    <row r="1512" spans="1:7" x14ac:dyDescent="0.2">
      <c r="A1512" t="str">
        <f t="shared" si="22"/>
        <v>HBV-69</v>
      </c>
      <c r="C1512" s="101" t="s">
        <v>89</v>
      </c>
      <c r="D1512" s="101"/>
      <c r="E1512">
        <f t="shared" si="23"/>
        <v>5720.0000000000009</v>
      </c>
      <c r="G1512">
        <v>5200</v>
      </c>
    </row>
    <row r="1513" spans="1:7" x14ac:dyDescent="0.2">
      <c r="A1513" t="str">
        <f t="shared" si="22"/>
        <v>HBV-70</v>
      </c>
      <c r="C1513" s="101" t="s">
        <v>90</v>
      </c>
      <c r="D1513" s="101"/>
      <c r="E1513">
        <f t="shared" si="23"/>
        <v>11000</v>
      </c>
      <c r="G1513">
        <v>10000</v>
      </c>
    </row>
    <row r="1514" spans="1:7" x14ac:dyDescent="0.2">
      <c r="A1514" t="str">
        <f t="shared" si="22"/>
        <v>HBV-71</v>
      </c>
      <c r="C1514" s="101" t="s">
        <v>91</v>
      </c>
      <c r="D1514" s="101"/>
      <c r="E1514">
        <f t="shared" si="23"/>
        <v>3080.0000000000005</v>
      </c>
      <c r="G1514">
        <v>2800</v>
      </c>
    </row>
    <row r="1515" spans="1:7" x14ac:dyDescent="0.2">
      <c r="A1515" t="str">
        <f t="shared" si="22"/>
        <v>HBV-72</v>
      </c>
      <c r="C1515" s="101" t="s">
        <v>92</v>
      </c>
      <c r="D1515" s="101"/>
      <c r="E1515">
        <f t="shared" si="23"/>
        <v>7480.0000000000009</v>
      </c>
      <c r="G1515">
        <v>6800</v>
      </c>
    </row>
    <row r="1516" spans="1:7" x14ac:dyDescent="0.2">
      <c r="A1516" t="str">
        <f t="shared" si="22"/>
        <v>HBV-73</v>
      </c>
      <c r="C1516" s="101" t="s">
        <v>93</v>
      </c>
      <c r="D1516" s="101"/>
      <c r="E1516">
        <f t="shared" si="23"/>
        <v>8580</v>
      </c>
      <c r="G1516">
        <v>7800</v>
      </c>
    </row>
    <row r="1517" spans="1:7" x14ac:dyDescent="0.2">
      <c r="A1517" t="str">
        <f t="shared" si="22"/>
        <v>HBV-74</v>
      </c>
      <c r="C1517" s="101" t="s">
        <v>94</v>
      </c>
      <c r="D1517" s="101"/>
      <c r="E1517">
        <f t="shared" si="23"/>
        <v>8250</v>
      </c>
      <c r="G1517">
        <v>7500</v>
      </c>
    </row>
    <row r="1518" spans="1:7" x14ac:dyDescent="0.2">
      <c r="A1518" t="str">
        <f t="shared" si="22"/>
        <v>HBV-75</v>
      </c>
      <c r="C1518" s="101" t="s">
        <v>95</v>
      </c>
      <c r="D1518" s="101"/>
      <c r="E1518">
        <f t="shared" si="23"/>
        <v>17600</v>
      </c>
      <c r="G1518">
        <v>16000</v>
      </c>
    </row>
    <row r="1519" spans="1:7" x14ac:dyDescent="0.2">
      <c r="A1519" t="str">
        <f t="shared" si="22"/>
        <v>HBV-76</v>
      </c>
      <c r="C1519" s="101" t="s">
        <v>96</v>
      </c>
      <c r="D1519" s="101"/>
      <c r="E1519">
        <f t="shared" si="23"/>
        <v>8580</v>
      </c>
      <c r="G1519">
        <v>7800</v>
      </c>
    </row>
    <row r="1520" spans="1:7" x14ac:dyDescent="0.2">
      <c r="A1520" t="str">
        <f t="shared" si="22"/>
        <v>HBV-77</v>
      </c>
      <c r="C1520" s="101" t="s">
        <v>97</v>
      </c>
      <c r="D1520" s="101"/>
      <c r="E1520">
        <f t="shared" si="23"/>
        <v>8580</v>
      </c>
      <c r="G1520">
        <v>7800</v>
      </c>
    </row>
    <row r="1521" spans="1:7" x14ac:dyDescent="0.2">
      <c r="A1521" t="str">
        <f t="shared" si="22"/>
        <v>HBV-78</v>
      </c>
      <c r="C1521" s="101" t="s">
        <v>98</v>
      </c>
      <c r="D1521" s="101"/>
      <c r="E1521">
        <f t="shared" si="23"/>
        <v>5500</v>
      </c>
      <c r="G1521">
        <v>5000</v>
      </c>
    </row>
    <row r="1522" spans="1:7" x14ac:dyDescent="0.2">
      <c r="A1522" t="str">
        <f t="shared" si="22"/>
        <v>HBV-79</v>
      </c>
      <c r="C1522" s="101" t="s">
        <v>99</v>
      </c>
      <c r="D1522" s="101"/>
      <c r="E1522">
        <f t="shared" si="23"/>
        <v>4180</v>
      </c>
      <c r="G1522">
        <v>3800</v>
      </c>
    </row>
    <row r="1523" spans="1:7" x14ac:dyDescent="0.2">
      <c r="A1523" t="str">
        <f t="shared" si="22"/>
        <v>HBV-80</v>
      </c>
      <c r="C1523" s="101" t="s">
        <v>100</v>
      </c>
      <c r="D1523" s="101"/>
      <c r="E1523">
        <f t="shared" si="23"/>
        <v>7700.0000000000009</v>
      </c>
      <c r="G1523">
        <v>7000</v>
      </c>
    </row>
    <row r="1524" spans="1:7" x14ac:dyDescent="0.2">
      <c r="A1524" t="str">
        <f t="shared" si="22"/>
        <v>HBV-81</v>
      </c>
      <c r="C1524" s="101" t="s">
        <v>101</v>
      </c>
      <c r="D1524" s="101"/>
      <c r="E1524">
        <f t="shared" si="23"/>
        <v>5500</v>
      </c>
      <c r="G1524">
        <v>5000</v>
      </c>
    </row>
    <row r="1525" spans="1:7" x14ac:dyDescent="0.2">
      <c r="A1525" t="str">
        <f t="shared" si="22"/>
        <v>HBV-82</v>
      </c>
      <c r="C1525" s="101" t="s">
        <v>102</v>
      </c>
      <c r="D1525" s="101"/>
      <c r="E1525">
        <f t="shared" si="23"/>
        <v>13200.000000000002</v>
      </c>
      <c r="G1525">
        <v>12000</v>
      </c>
    </row>
    <row r="1526" spans="1:7" x14ac:dyDescent="0.2">
      <c r="A1526" t="str">
        <f t="shared" si="22"/>
        <v>HBV-83</v>
      </c>
      <c r="C1526" s="101" t="s">
        <v>103</v>
      </c>
      <c r="D1526" s="101"/>
      <c r="E1526">
        <f t="shared" si="23"/>
        <v>880.00000000000011</v>
      </c>
      <c r="G1526">
        <v>800</v>
      </c>
    </row>
    <row r="1527" spans="1:7" x14ac:dyDescent="0.2">
      <c r="A1527" t="str">
        <f t="shared" si="22"/>
        <v>HBV-84</v>
      </c>
      <c r="C1527" s="101" t="s">
        <v>104</v>
      </c>
      <c r="D1527" s="101"/>
      <c r="E1527">
        <f t="shared" si="23"/>
        <v>2200</v>
      </c>
      <c r="G1527">
        <v>2000</v>
      </c>
    </row>
    <row r="1528" spans="1:7" x14ac:dyDescent="0.2">
      <c r="A1528" t="str">
        <f t="shared" si="22"/>
        <v>HBV-85</v>
      </c>
      <c r="C1528" s="101" t="s">
        <v>105</v>
      </c>
      <c r="D1528" s="101"/>
      <c r="E1528">
        <f t="shared" si="23"/>
        <v>3520.0000000000005</v>
      </c>
      <c r="G1528">
        <v>3200</v>
      </c>
    </row>
    <row r="1529" spans="1:7" x14ac:dyDescent="0.2">
      <c r="A1529" t="str">
        <f t="shared" si="22"/>
        <v>HBV-86</v>
      </c>
      <c r="C1529" s="101" t="s">
        <v>106</v>
      </c>
      <c r="D1529" s="101"/>
      <c r="E1529">
        <f t="shared" si="23"/>
        <v>4180</v>
      </c>
      <c r="G1529">
        <v>3800</v>
      </c>
    </row>
    <row r="1530" spans="1:7" x14ac:dyDescent="0.2">
      <c r="A1530" t="str">
        <f t="shared" si="22"/>
        <v>HBV-87</v>
      </c>
      <c r="C1530" s="101" t="s">
        <v>107</v>
      </c>
      <c r="D1530" s="101"/>
      <c r="E1530">
        <f t="shared" si="23"/>
        <v>2200</v>
      </c>
      <c r="G1530">
        <v>2000</v>
      </c>
    </row>
    <row r="1531" spans="1:7" x14ac:dyDescent="0.2">
      <c r="A1531" t="str">
        <f t="shared" si="22"/>
        <v>HBV-88</v>
      </c>
      <c r="C1531" s="101" t="s">
        <v>108</v>
      </c>
      <c r="D1531" s="101"/>
      <c r="E1531">
        <f t="shared" si="23"/>
        <v>4400</v>
      </c>
      <c r="G1531">
        <v>4000</v>
      </c>
    </row>
    <row r="1532" spans="1:7" x14ac:dyDescent="0.2">
      <c r="A1532" t="str">
        <f t="shared" si="22"/>
        <v>HBV-89</v>
      </c>
      <c r="C1532" s="101" t="s">
        <v>109</v>
      </c>
      <c r="D1532" s="101"/>
      <c r="E1532">
        <f t="shared" si="23"/>
        <v>5940.0000000000009</v>
      </c>
      <c r="G1532">
        <v>5400</v>
      </c>
    </row>
    <row r="1533" spans="1:7" x14ac:dyDescent="0.2">
      <c r="A1533" t="str">
        <f t="shared" si="22"/>
        <v>HBV-90</v>
      </c>
      <c r="C1533" s="101" t="s">
        <v>110</v>
      </c>
      <c r="D1533" s="101"/>
      <c r="E1533">
        <f t="shared" si="23"/>
        <v>13860.000000000002</v>
      </c>
      <c r="G1533">
        <v>12600</v>
      </c>
    </row>
    <row r="1534" spans="1:7" x14ac:dyDescent="0.2">
      <c r="A1534" t="str">
        <f t="shared" si="22"/>
        <v>HBV-91</v>
      </c>
      <c r="C1534" s="101" t="s">
        <v>111</v>
      </c>
      <c r="D1534" s="101"/>
      <c r="E1534">
        <f t="shared" si="23"/>
        <v>4400</v>
      </c>
      <c r="G1534">
        <v>4000</v>
      </c>
    </row>
    <row r="1535" spans="1:7" x14ac:dyDescent="0.2">
      <c r="A1535" t="str">
        <f t="shared" si="22"/>
        <v>HBV-92</v>
      </c>
      <c r="C1535" s="101" t="s">
        <v>112</v>
      </c>
      <c r="D1535" s="101"/>
      <c r="E1535">
        <f t="shared" si="23"/>
        <v>2200</v>
      </c>
      <c r="G1535">
        <v>2000</v>
      </c>
    </row>
    <row r="1536" spans="1:7" x14ac:dyDescent="0.2">
      <c r="A1536" t="str">
        <f t="shared" si="22"/>
        <v>HBV-93</v>
      </c>
      <c r="C1536" s="101" t="s">
        <v>113</v>
      </c>
      <c r="D1536" s="101"/>
      <c r="E1536">
        <f t="shared" si="23"/>
        <v>3300.0000000000005</v>
      </c>
      <c r="G1536">
        <v>3000</v>
      </c>
    </row>
    <row r="1537" spans="1:7" x14ac:dyDescent="0.2">
      <c r="A1537" t="str">
        <f t="shared" si="22"/>
        <v>HBV-94</v>
      </c>
      <c r="C1537" s="101" t="s">
        <v>114</v>
      </c>
      <c r="D1537" s="101"/>
      <c r="E1537">
        <f t="shared" si="23"/>
        <v>9900</v>
      </c>
      <c r="G1537">
        <v>9000</v>
      </c>
    </row>
    <row r="1538" spans="1:7" x14ac:dyDescent="0.2">
      <c r="A1538" t="str">
        <f t="shared" si="22"/>
        <v>HBV-95</v>
      </c>
      <c r="C1538" s="101" t="s">
        <v>115</v>
      </c>
      <c r="D1538" s="101"/>
      <c r="E1538">
        <f t="shared" si="23"/>
        <v>13200.000000000002</v>
      </c>
      <c r="G1538">
        <v>12000</v>
      </c>
    </row>
    <row r="1539" spans="1:7" x14ac:dyDescent="0.2">
      <c r="A1539" t="str">
        <f t="shared" si="22"/>
        <v>HBV-96</v>
      </c>
      <c r="C1539" s="101" t="s">
        <v>1297</v>
      </c>
      <c r="D1539" s="101"/>
      <c r="E1539">
        <f t="shared" si="23"/>
        <v>3960.0000000000005</v>
      </c>
      <c r="G1539">
        <v>3600</v>
      </c>
    </row>
    <row r="1540" spans="1:7" x14ac:dyDescent="0.2">
      <c r="A1540" t="str">
        <f t="shared" si="22"/>
        <v>HBV-98</v>
      </c>
      <c r="C1540" s="101" t="s">
        <v>1298</v>
      </c>
      <c r="D1540" s="101"/>
      <c r="E1540">
        <f t="shared" si="23"/>
        <v>2970.0000000000005</v>
      </c>
      <c r="G1540">
        <v>2700</v>
      </c>
    </row>
    <row r="1541" spans="1:7" x14ac:dyDescent="0.2">
      <c r="A1541" t="str">
        <f t="shared" si="22"/>
        <v>HBV-99</v>
      </c>
      <c r="C1541" s="101" t="s">
        <v>1299</v>
      </c>
      <c r="D1541" s="101"/>
      <c r="E1541">
        <f t="shared" si="23"/>
        <v>16500</v>
      </c>
      <c r="G1541">
        <v>15000</v>
      </c>
    </row>
    <row r="1542" spans="1:7" x14ac:dyDescent="0.2">
      <c r="A1542" t="str">
        <f t="shared" si="22"/>
        <v>HBV-100</v>
      </c>
      <c r="C1542" s="101" t="s">
        <v>1300</v>
      </c>
      <c r="D1542" s="101"/>
      <c r="E1542">
        <f t="shared" si="23"/>
        <v>2420</v>
      </c>
      <c r="G1542">
        <v>2200</v>
      </c>
    </row>
    <row r="1543" spans="1:7" x14ac:dyDescent="0.2">
      <c r="A1543" t="str">
        <f t="shared" si="22"/>
        <v>HBV-101</v>
      </c>
      <c r="C1543" s="101" t="s">
        <v>1301</v>
      </c>
      <c r="D1543" s="101"/>
      <c r="E1543">
        <f t="shared" si="23"/>
        <v>5720.0000000000009</v>
      </c>
      <c r="G1543">
        <v>5200</v>
      </c>
    </row>
    <row r="1544" spans="1:7" x14ac:dyDescent="0.2">
      <c r="A1544" t="str">
        <f t="shared" si="22"/>
        <v>HBV-102</v>
      </c>
      <c r="C1544" s="101" t="s">
        <v>1302</v>
      </c>
      <c r="D1544" s="101"/>
      <c r="E1544">
        <f t="shared" si="23"/>
        <v>11550.000000000002</v>
      </c>
      <c r="G1544">
        <v>10500</v>
      </c>
    </row>
    <row r="1545" spans="1:7" x14ac:dyDescent="0.2">
      <c r="A1545" t="str">
        <f t="shared" si="22"/>
        <v>HBV-103</v>
      </c>
      <c r="C1545" s="101" t="s">
        <v>1303</v>
      </c>
      <c r="D1545" s="101"/>
      <c r="E1545">
        <f t="shared" si="23"/>
        <v>4400</v>
      </c>
      <c r="G1545">
        <v>4000</v>
      </c>
    </row>
    <row r="1546" spans="1:7" x14ac:dyDescent="0.2">
      <c r="A1546" t="str">
        <f t="shared" si="22"/>
        <v>HBV-104</v>
      </c>
      <c r="C1546" s="101" t="s">
        <v>1304</v>
      </c>
      <c r="D1546" s="101"/>
      <c r="E1546">
        <f t="shared" si="23"/>
        <v>19800</v>
      </c>
      <c r="G1546">
        <v>18000</v>
      </c>
    </row>
    <row r="1547" spans="1:7" x14ac:dyDescent="0.2">
      <c r="A1547" t="str">
        <f t="shared" si="22"/>
        <v>HBV-105</v>
      </c>
      <c r="C1547" s="101" t="s">
        <v>1305</v>
      </c>
      <c r="D1547" s="101"/>
      <c r="E1547">
        <f t="shared" si="23"/>
        <v>7150.0000000000009</v>
      </c>
      <c r="G1547">
        <v>6500</v>
      </c>
    </row>
    <row r="1548" spans="1:7" x14ac:dyDescent="0.2">
      <c r="A1548" t="str">
        <f t="shared" si="22"/>
        <v>HBV-106</v>
      </c>
      <c r="C1548" s="101" t="s">
        <v>1306</v>
      </c>
      <c r="D1548" s="101"/>
      <c r="E1548">
        <f t="shared" si="23"/>
        <v>7150.0000000000009</v>
      </c>
      <c r="G1548">
        <v>6500</v>
      </c>
    </row>
    <row r="1549" spans="1:7" x14ac:dyDescent="0.2">
      <c r="A1549" t="str">
        <f t="shared" si="22"/>
        <v>HBV-107</v>
      </c>
      <c r="C1549" s="101" t="s">
        <v>1307</v>
      </c>
      <c r="D1549" s="101"/>
      <c r="E1549">
        <f t="shared" si="23"/>
        <v>8470</v>
      </c>
      <c r="G1549">
        <v>7700</v>
      </c>
    </row>
    <row r="1550" spans="1:7" x14ac:dyDescent="0.2">
      <c r="A1550" t="str">
        <f t="shared" si="22"/>
        <v>HSX-01</v>
      </c>
      <c r="C1550" s="101" t="s">
        <v>487</v>
      </c>
      <c r="D1550" s="101"/>
      <c r="E1550">
        <f t="shared" si="23"/>
        <v>6380.0000000000009</v>
      </c>
      <c r="G1550">
        <v>5800</v>
      </c>
    </row>
    <row r="1551" spans="1:7" x14ac:dyDescent="0.2">
      <c r="A1551" t="str">
        <f t="shared" si="22"/>
        <v>HSX-02</v>
      </c>
      <c r="C1551" s="101" t="s">
        <v>488</v>
      </c>
      <c r="D1551" s="101"/>
      <c r="E1551">
        <f t="shared" si="23"/>
        <v>6930.0000000000009</v>
      </c>
      <c r="G1551">
        <v>6300</v>
      </c>
    </row>
    <row r="1552" spans="1:7" x14ac:dyDescent="0.2">
      <c r="A1552" t="str">
        <f t="shared" si="22"/>
        <v>HSX-03</v>
      </c>
      <c r="C1552" s="101" t="s">
        <v>489</v>
      </c>
      <c r="D1552" s="101"/>
      <c r="E1552">
        <f t="shared" si="23"/>
        <v>1980.0000000000002</v>
      </c>
      <c r="G1552">
        <v>1800</v>
      </c>
    </row>
    <row r="1553" spans="1:7" x14ac:dyDescent="0.2">
      <c r="A1553" t="str">
        <f t="shared" si="22"/>
        <v>HSX-04</v>
      </c>
      <c r="C1553" s="101" t="s">
        <v>490</v>
      </c>
      <c r="D1553" s="101"/>
      <c r="E1553">
        <f t="shared" si="23"/>
        <v>2420</v>
      </c>
      <c r="G1553">
        <v>2200</v>
      </c>
    </row>
    <row r="1554" spans="1:7" x14ac:dyDescent="0.2">
      <c r="A1554" t="str">
        <f t="shared" si="22"/>
        <v>HSX-05</v>
      </c>
      <c r="C1554" s="101" t="s">
        <v>491</v>
      </c>
      <c r="D1554" s="101"/>
      <c r="E1554">
        <f t="shared" si="23"/>
        <v>2640</v>
      </c>
      <c r="G1554">
        <v>2400</v>
      </c>
    </row>
    <row r="1555" spans="1:7" x14ac:dyDescent="0.2">
      <c r="A1555" t="str">
        <f t="shared" si="22"/>
        <v>HSX-06</v>
      </c>
      <c r="C1555" s="101" t="s">
        <v>492</v>
      </c>
      <c r="D1555" s="101"/>
      <c r="E1555">
        <f t="shared" si="23"/>
        <v>9900</v>
      </c>
      <c r="G1555">
        <v>9000</v>
      </c>
    </row>
    <row r="1556" spans="1:7" x14ac:dyDescent="0.2">
      <c r="A1556" t="str">
        <f t="shared" si="22"/>
        <v>HSX-07</v>
      </c>
      <c r="C1556" s="101" t="s">
        <v>493</v>
      </c>
      <c r="D1556" s="101"/>
      <c r="E1556">
        <f t="shared" si="23"/>
        <v>3300.0000000000005</v>
      </c>
      <c r="G1556">
        <v>3000</v>
      </c>
    </row>
    <row r="1557" spans="1:7" x14ac:dyDescent="0.2">
      <c r="A1557" t="str">
        <f t="shared" si="22"/>
        <v>HSX-08</v>
      </c>
      <c r="C1557" s="101" t="s">
        <v>494</v>
      </c>
      <c r="D1557" s="101"/>
      <c r="E1557">
        <f t="shared" si="23"/>
        <v>7040.0000000000009</v>
      </c>
      <c r="G1557">
        <v>6400</v>
      </c>
    </row>
    <row r="1558" spans="1:7" x14ac:dyDescent="0.2">
      <c r="A1558" t="str">
        <f t="shared" ref="A1558:A1632" si="24">B1558&amp;C1558&amp;D1558</f>
        <v>HSX-09</v>
      </c>
      <c r="C1558" s="101" t="s">
        <v>495</v>
      </c>
      <c r="D1558" s="101"/>
      <c r="E1558">
        <f t="shared" si="23"/>
        <v>12100.000000000002</v>
      </c>
      <c r="G1558">
        <v>11000</v>
      </c>
    </row>
    <row r="1559" spans="1:7" x14ac:dyDescent="0.2">
      <c r="A1559" t="str">
        <f t="shared" si="24"/>
        <v>HSX-10</v>
      </c>
      <c r="C1559" s="101" t="s">
        <v>496</v>
      </c>
      <c r="D1559" s="101"/>
      <c r="E1559">
        <f t="shared" si="23"/>
        <v>3410.0000000000005</v>
      </c>
      <c r="G1559">
        <v>3100</v>
      </c>
    </row>
    <row r="1560" spans="1:7" x14ac:dyDescent="0.2">
      <c r="A1560" t="str">
        <f t="shared" si="24"/>
        <v>HSX-11</v>
      </c>
      <c r="C1560" s="101" t="s">
        <v>497</v>
      </c>
      <c r="D1560" s="101"/>
      <c r="E1560">
        <f t="shared" si="23"/>
        <v>7260.0000000000009</v>
      </c>
      <c r="G1560">
        <v>6600</v>
      </c>
    </row>
    <row r="1561" spans="1:7" x14ac:dyDescent="0.2">
      <c r="A1561" t="str">
        <f t="shared" si="24"/>
        <v>HSX-12</v>
      </c>
      <c r="C1561" s="101" t="s">
        <v>498</v>
      </c>
      <c r="D1561" s="101"/>
      <c r="E1561">
        <f t="shared" si="23"/>
        <v>11000</v>
      </c>
      <c r="G1561">
        <v>10000</v>
      </c>
    </row>
    <row r="1562" spans="1:7" x14ac:dyDescent="0.2">
      <c r="A1562" t="str">
        <f t="shared" si="24"/>
        <v>HSX-13</v>
      </c>
      <c r="C1562" s="101" t="s">
        <v>499</v>
      </c>
      <c r="D1562" s="101"/>
      <c r="E1562">
        <f t="shared" si="23"/>
        <v>10010</v>
      </c>
      <c r="G1562">
        <v>9100</v>
      </c>
    </row>
    <row r="1563" spans="1:7" x14ac:dyDescent="0.2">
      <c r="A1563" t="str">
        <f t="shared" si="24"/>
        <v>HSX-14</v>
      </c>
      <c r="C1563" s="101" t="s">
        <v>500</v>
      </c>
      <c r="D1563" s="101"/>
      <c r="E1563">
        <f t="shared" si="23"/>
        <v>6600.0000000000009</v>
      </c>
      <c r="G1563">
        <v>6000</v>
      </c>
    </row>
    <row r="1564" spans="1:7" x14ac:dyDescent="0.2">
      <c r="A1564" t="str">
        <f t="shared" si="24"/>
        <v>HSX-15</v>
      </c>
      <c r="C1564" s="101" t="s">
        <v>501</v>
      </c>
      <c r="D1564" s="101"/>
      <c r="E1564">
        <f t="shared" si="23"/>
        <v>8800</v>
      </c>
      <c r="G1564">
        <v>8000</v>
      </c>
    </row>
    <row r="1565" spans="1:7" x14ac:dyDescent="0.2">
      <c r="A1565" t="str">
        <f t="shared" si="24"/>
        <v>HSX-16</v>
      </c>
      <c r="C1565" s="101" t="s">
        <v>502</v>
      </c>
      <c r="D1565" s="101"/>
      <c r="E1565">
        <f t="shared" si="23"/>
        <v>6930.0000000000009</v>
      </c>
      <c r="G1565">
        <v>6300</v>
      </c>
    </row>
    <row r="1566" spans="1:7" x14ac:dyDescent="0.2">
      <c r="A1566" t="str">
        <f t="shared" si="24"/>
        <v>HSX-17</v>
      </c>
      <c r="C1566" s="101" t="s">
        <v>503</v>
      </c>
      <c r="D1566" s="101"/>
      <c r="E1566">
        <f t="shared" si="23"/>
        <v>9900</v>
      </c>
      <c r="G1566">
        <v>9000</v>
      </c>
    </row>
    <row r="1567" spans="1:7" x14ac:dyDescent="0.2">
      <c r="A1567" t="str">
        <f t="shared" si="24"/>
        <v>HSX-18</v>
      </c>
      <c r="C1567" s="101" t="s">
        <v>504</v>
      </c>
      <c r="D1567" s="101"/>
      <c r="E1567">
        <f t="shared" si="23"/>
        <v>18700</v>
      </c>
      <c r="G1567">
        <v>17000</v>
      </c>
    </row>
    <row r="1568" spans="1:7" x14ac:dyDescent="0.2">
      <c r="A1568" t="str">
        <f t="shared" si="24"/>
        <v>HSX-19</v>
      </c>
      <c r="C1568" s="101" t="s">
        <v>505</v>
      </c>
      <c r="D1568" s="101"/>
      <c r="E1568">
        <f t="shared" si="23"/>
        <v>10670</v>
      </c>
      <c r="G1568">
        <v>9700</v>
      </c>
    </row>
    <row r="1569" spans="1:7" x14ac:dyDescent="0.2">
      <c r="A1569" t="str">
        <f t="shared" si="24"/>
        <v>HSX-20</v>
      </c>
      <c r="C1569" s="101" t="s">
        <v>506</v>
      </c>
      <c r="D1569" s="101"/>
      <c r="E1569">
        <f t="shared" si="23"/>
        <v>16500</v>
      </c>
      <c r="G1569">
        <v>15000</v>
      </c>
    </row>
    <row r="1570" spans="1:7" x14ac:dyDescent="0.2">
      <c r="A1570" t="str">
        <f t="shared" si="24"/>
        <v>HSX-21</v>
      </c>
      <c r="C1570" s="101" t="s">
        <v>507</v>
      </c>
      <c r="D1570" s="101"/>
      <c r="E1570">
        <f t="shared" si="23"/>
        <v>10670</v>
      </c>
      <c r="G1570">
        <v>9700</v>
      </c>
    </row>
    <row r="1571" spans="1:7" x14ac:dyDescent="0.2">
      <c r="A1571" t="str">
        <f t="shared" si="24"/>
        <v>HSX-22</v>
      </c>
      <c r="C1571" s="101" t="s">
        <v>508</v>
      </c>
      <c r="D1571" s="101"/>
      <c r="E1571">
        <f t="shared" si="23"/>
        <v>16500</v>
      </c>
      <c r="G1571">
        <v>15000</v>
      </c>
    </row>
    <row r="1572" spans="1:7" x14ac:dyDescent="0.2">
      <c r="A1572" t="str">
        <f t="shared" si="24"/>
        <v>HSX-23</v>
      </c>
      <c r="C1572" s="101" t="s">
        <v>509</v>
      </c>
      <c r="D1572" s="101"/>
      <c r="E1572">
        <f t="shared" si="23"/>
        <v>10670</v>
      </c>
      <c r="G1572">
        <v>9700</v>
      </c>
    </row>
    <row r="1573" spans="1:7" x14ac:dyDescent="0.2">
      <c r="A1573" t="str">
        <f t="shared" si="24"/>
        <v>HSX-24</v>
      </c>
      <c r="C1573" s="101" t="s">
        <v>510</v>
      </c>
      <c r="D1573" s="101"/>
      <c r="E1573">
        <f t="shared" si="23"/>
        <v>16500</v>
      </c>
      <c r="G1573">
        <v>15000</v>
      </c>
    </row>
    <row r="1574" spans="1:7" x14ac:dyDescent="0.2">
      <c r="A1574" t="str">
        <f t="shared" si="24"/>
        <v>HSX-25</v>
      </c>
      <c r="C1574" s="101" t="s">
        <v>511</v>
      </c>
      <c r="D1574" s="101"/>
      <c r="E1574">
        <f t="shared" si="23"/>
        <v>10670</v>
      </c>
      <c r="G1574">
        <v>9700</v>
      </c>
    </row>
    <row r="1575" spans="1:7" x14ac:dyDescent="0.2">
      <c r="A1575" t="str">
        <f t="shared" si="24"/>
        <v>HSX-26</v>
      </c>
      <c r="C1575" s="101" t="s">
        <v>512</v>
      </c>
      <c r="D1575" s="101"/>
      <c r="E1575">
        <f t="shared" si="23"/>
        <v>16500</v>
      </c>
      <c r="G1575">
        <v>15000</v>
      </c>
    </row>
    <row r="1576" spans="1:7" x14ac:dyDescent="0.2">
      <c r="A1576" t="str">
        <f t="shared" si="24"/>
        <v>HSX-27</v>
      </c>
      <c r="C1576" s="101" t="s">
        <v>513</v>
      </c>
      <c r="D1576" s="101"/>
      <c r="E1576">
        <f t="shared" si="23"/>
        <v>10670</v>
      </c>
      <c r="G1576">
        <v>9700</v>
      </c>
    </row>
    <row r="1577" spans="1:7" x14ac:dyDescent="0.2">
      <c r="A1577" t="str">
        <f t="shared" si="24"/>
        <v>HSX-28</v>
      </c>
      <c r="C1577" s="101" t="s">
        <v>514</v>
      </c>
      <c r="D1577" s="101"/>
      <c r="E1577">
        <f t="shared" si="23"/>
        <v>16500</v>
      </c>
      <c r="G1577">
        <v>15000</v>
      </c>
    </row>
    <row r="1578" spans="1:7" x14ac:dyDescent="0.2">
      <c r="A1578" t="str">
        <f t="shared" si="24"/>
        <v>HBC-01</v>
      </c>
      <c r="C1578" s="101" t="s">
        <v>116</v>
      </c>
      <c r="D1578" s="101"/>
      <c r="E1578">
        <f t="shared" si="23"/>
        <v>3300.0000000000005</v>
      </c>
      <c r="G1578">
        <v>3000</v>
      </c>
    </row>
    <row r="1579" spans="1:7" x14ac:dyDescent="0.2">
      <c r="A1579" t="str">
        <f t="shared" si="24"/>
        <v>HBC-02</v>
      </c>
      <c r="C1579" s="101" t="s">
        <v>117</v>
      </c>
      <c r="D1579" s="101"/>
      <c r="E1579">
        <f t="shared" si="23"/>
        <v>9350</v>
      </c>
      <c r="G1579">
        <v>8500</v>
      </c>
    </row>
    <row r="1580" spans="1:7" x14ac:dyDescent="0.2">
      <c r="A1580" t="str">
        <f t="shared" si="24"/>
        <v>HBC-03</v>
      </c>
      <c r="C1580" s="101" t="s">
        <v>118</v>
      </c>
      <c r="D1580" s="101"/>
      <c r="E1580">
        <f t="shared" si="23"/>
        <v>3300.0000000000005</v>
      </c>
      <c r="G1580">
        <v>3000</v>
      </c>
    </row>
    <row r="1581" spans="1:7" x14ac:dyDescent="0.2">
      <c r="A1581" t="str">
        <f t="shared" si="24"/>
        <v>HBC-04</v>
      </c>
      <c r="C1581" s="101" t="s">
        <v>119</v>
      </c>
      <c r="D1581" s="101"/>
      <c r="E1581">
        <f t="shared" si="23"/>
        <v>9350</v>
      </c>
      <c r="G1581">
        <v>8500</v>
      </c>
    </row>
    <row r="1582" spans="1:7" x14ac:dyDescent="0.2">
      <c r="A1582" t="str">
        <f t="shared" si="24"/>
        <v>HBC-05</v>
      </c>
      <c r="C1582" s="101" t="s">
        <v>120</v>
      </c>
      <c r="D1582" s="101"/>
      <c r="E1582">
        <f t="shared" si="23"/>
        <v>4180</v>
      </c>
      <c r="G1582">
        <v>3800</v>
      </c>
    </row>
    <row r="1583" spans="1:7" x14ac:dyDescent="0.2">
      <c r="A1583" t="str">
        <f t="shared" si="24"/>
        <v>HBC-06</v>
      </c>
      <c r="C1583" s="101" t="s">
        <v>121</v>
      </c>
      <c r="D1583" s="101"/>
      <c r="E1583">
        <f t="shared" si="23"/>
        <v>4180</v>
      </c>
      <c r="G1583">
        <v>3800</v>
      </c>
    </row>
    <row r="1584" spans="1:7" x14ac:dyDescent="0.2">
      <c r="A1584" t="str">
        <f t="shared" si="24"/>
        <v>HBC-07</v>
      </c>
      <c r="C1584" s="101" t="s">
        <v>122</v>
      </c>
      <c r="D1584" s="101"/>
      <c r="E1584">
        <f t="shared" ref="E1584:E1647" si="25">G1584*1.1</f>
        <v>4180</v>
      </c>
      <c r="G1584">
        <v>3800</v>
      </c>
    </row>
    <row r="1585" spans="1:7" x14ac:dyDescent="0.2">
      <c r="A1585" t="str">
        <f t="shared" si="24"/>
        <v>HBC-08</v>
      </c>
      <c r="C1585" s="101" t="s">
        <v>123</v>
      </c>
      <c r="D1585" s="101"/>
      <c r="E1585">
        <f t="shared" si="25"/>
        <v>3520.0000000000005</v>
      </c>
      <c r="G1585">
        <v>3200</v>
      </c>
    </row>
    <row r="1586" spans="1:7" x14ac:dyDescent="0.2">
      <c r="A1586" t="str">
        <f t="shared" si="24"/>
        <v>HBC-09</v>
      </c>
      <c r="C1586" s="101" t="s">
        <v>124</v>
      </c>
      <c r="D1586" s="101"/>
      <c r="E1586">
        <f t="shared" si="25"/>
        <v>4840</v>
      </c>
      <c r="G1586">
        <v>4400</v>
      </c>
    </row>
    <row r="1587" spans="1:7" x14ac:dyDescent="0.2">
      <c r="A1587" t="str">
        <f t="shared" si="24"/>
        <v>HBC-10</v>
      </c>
      <c r="C1587" s="101" t="s">
        <v>125</v>
      </c>
      <c r="D1587" s="101"/>
      <c r="E1587">
        <f t="shared" si="25"/>
        <v>4840</v>
      </c>
      <c r="G1587">
        <v>4400</v>
      </c>
    </row>
    <row r="1588" spans="1:7" x14ac:dyDescent="0.2">
      <c r="A1588" t="str">
        <f t="shared" si="24"/>
        <v>HBC-11</v>
      </c>
      <c r="C1588" s="101" t="s">
        <v>126</v>
      </c>
      <c r="D1588" s="101"/>
      <c r="E1588">
        <f t="shared" si="25"/>
        <v>4620</v>
      </c>
      <c r="G1588">
        <v>4200</v>
      </c>
    </row>
    <row r="1589" spans="1:7" x14ac:dyDescent="0.2">
      <c r="A1589" t="str">
        <f t="shared" si="24"/>
        <v>HBC-12</v>
      </c>
      <c r="C1589" s="101" t="s">
        <v>127</v>
      </c>
      <c r="D1589" s="101"/>
      <c r="E1589">
        <f t="shared" si="25"/>
        <v>7700.0000000000009</v>
      </c>
      <c r="G1589">
        <v>7000</v>
      </c>
    </row>
    <row r="1590" spans="1:7" x14ac:dyDescent="0.2">
      <c r="A1590" t="str">
        <f t="shared" si="24"/>
        <v>HBC-13</v>
      </c>
      <c r="C1590" s="101" t="s">
        <v>128</v>
      </c>
      <c r="D1590" s="101"/>
      <c r="E1590">
        <f t="shared" si="25"/>
        <v>1540.0000000000002</v>
      </c>
      <c r="G1590">
        <v>1400</v>
      </c>
    </row>
    <row r="1591" spans="1:7" x14ac:dyDescent="0.2">
      <c r="A1591" t="str">
        <f t="shared" si="24"/>
        <v>HBC-14</v>
      </c>
      <c r="C1591" s="101" t="s">
        <v>129</v>
      </c>
      <c r="D1591" s="101"/>
      <c r="E1591">
        <f t="shared" si="25"/>
        <v>2750</v>
      </c>
      <c r="G1591">
        <v>2500</v>
      </c>
    </row>
    <row r="1592" spans="1:7" x14ac:dyDescent="0.2">
      <c r="A1592" t="str">
        <f t="shared" si="24"/>
        <v>HBC-15</v>
      </c>
      <c r="C1592" s="101" t="s">
        <v>130</v>
      </c>
      <c r="D1592" s="101"/>
      <c r="E1592">
        <f t="shared" si="25"/>
        <v>2420</v>
      </c>
      <c r="G1592">
        <v>2200</v>
      </c>
    </row>
    <row r="1593" spans="1:7" x14ac:dyDescent="0.2">
      <c r="A1593" t="str">
        <f t="shared" si="24"/>
        <v>HBC-16</v>
      </c>
      <c r="C1593" s="101" t="s">
        <v>131</v>
      </c>
      <c r="D1593" s="101"/>
      <c r="E1593">
        <f t="shared" si="25"/>
        <v>3300.0000000000005</v>
      </c>
      <c r="G1593">
        <v>3000</v>
      </c>
    </row>
    <row r="1594" spans="1:7" x14ac:dyDescent="0.2">
      <c r="A1594" t="str">
        <f t="shared" si="24"/>
        <v>HBC-17</v>
      </c>
      <c r="C1594" s="101" t="s">
        <v>132</v>
      </c>
      <c r="D1594" s="101"/>
      <c r="E1594">
        <f t="shared" si="25"/>
        <v>2420</v>
      </c>
      <c r="G1594">
        <v>2200</v>
      </c>
    </row>
    <row r="1595" spans="1:7" x14ac:dyDescent="0.2">
      <c r="A1595" t="str">
        <f t="shared" si="24"/>
        <v>HBC-18</v>
      </c>
      <c r="C1595" s="101" t="s">
        <v>133</v>
      </c>
      <c r="D1595" s="101"/>
      <c r="E1595">
        <f t="shared" si="25"/>
        <v>3300.0000000000005</v>
      </c>
      <c r="G1595">
        <v>3000</v>
      </c>
    </row>
    <row r="1596" spans="1:7" x14ac:dyDescent="0.2">
      <c r="A1596" t="str">
        <f t="shared" si="24"/>
        <v>HBC-19</v>
      </c>
      <c r="C1596" s="101" t="s">
        <v>134</v>
      </c>
      <c r="D1596" s="101"/>
      <c r="E1596">
        <f t="shared" si="25"/>
        <v>4400</v>
      </c>
      <c r="G1596">
        <v>4000</v>
      </c>
    </row>
    <row r="1597" spans="1:7" x14ac:dyDescent="0.2">
      <c r="A1597" t="str">
        <f t="shared" si="24"/>
        <v>HBC-21</v>
      </c>
      <c r="C1597" s="101" t="s">
        <v>135</v>
      </c>
      <c r="D1597" s="101"/>
      <c r="E1597">
        <f t="shared" si="25"/>
        <v>2750</v>
      </c>
      <c r="G1597">
        <v>2500</v>
      </c>
    </row>
    <row r="1598" spans="1:7" x14ac:dyDescent="0.2">
      <c r="A1598" t="str">
        <f t="shared" si="24"/>
        <v>HBC-22</v>
      </c>
      <c r="C1598" s="101" t="s">
        <v>136</v>
      </c>
      <c r="D1598" s="101"/>
      <c r="E1598">
        <f t="shared" si="25"/>
        <v>4840</v>
      </c>
      <c r="G1598">
        <v>4400</v>
      </c>
    </row>
    <row r="1599" spans="1:7" x14ac:dyDescent="0.2">
      <c r="A1599" t="str">
        <f t="shared" si="24"/>
        <v>HBC-23</v>
      </c>
      <c r="C1599" s="101" t="s">
        <v>137</v>
      </c>
      <c r="D1599" s="101"/>
      <c r="E1599">
        <f t="shared" si="25"/>
        <v>2750</v>
      </c>
      <c r="G1599">
        <v>2500</v>
      </c>
    </row>
    <row r="1600" spans="1:7" x14ac:dyDescent="0.2">
      <c r="A1600" t="str">
        <f t="shared" si="24"/>
        <v>HBC-24</v>
      </c>
      <c r="C1600" s="101" t="s">
        <v>138</v>
      </c>
      <c r="D1600" s="101"/>
      <c r="E1600">
        <f t="shared" si="25"/>
        <v>4840</v>
      </c>
      <c r="G1600">
        <v>4400</v>
      </c>
    </row>
    <row r="1601" spans="1:7" x14ac:dyDescent="0.2">
      <c r="A1601" t="str">
        <f t="shared" si="24"/>
        <v>HBC-25</v>
      </c>
      <c r="C1601" s="101" t="s">
        <v>139</v>
      </c>
      <c r="D1601" s="101"/>
      <c r="E1601">
        <f t="shared" si="25"/>
        <v>2750</v>
      </c>
      <c r="G1601">
        <v>2500</v>
      </c>
    </row>
    <row r="1602" spans="1:7" x14ac:dyDescent="0.2">
      <c r="A1602" t="str">
        <f t="shared" si="24"/>
        <v>HBC-26</v>
      </c>
      <c r="C1602" s="101" t="s">
        <v>140</v>
      </c>
      <c r="D1602" s="101"/>
      <c r="E1602">
        <f t="shared" si="25"/>
        <v>4840</v>
      </c>
      <c r="G1602">
        <v>4400</v>
      </c>
    </row>
    <row r="1603" spans="1:7" x14ac:dyDescent="0.2">
      <c r="A1603" t="str">
        <f t="shared" si="24"/>
        <v>HBC-27</v>
      </c>
      <c r="C1603" s="101" t="s">
        <v>141</v>
      </c>
      <c r="D1603" s="101"/>
      <c r="E1603">
        <f t="shared" si="25"/>
        <v>7150.0000000000009</v>
      </c>
      <c r="G1603">
        <v>6500</v>
      </c>
    </row>
    <row r="1604" spans="1:7" x14ac:dyDescent="0.2">
      <c r="A1604" t="str">
        <f t="shared" si="24"/>
        <v>HBC-28</v>
      </c>
      <c r="C1604" s="101" t="s">
        <v>142</v>
      </c>
      <c r="D1604" s="101"/>
      <c r="E1604">
        <f t="shared" si="25"/>
        <v>9350</v>
      </c>
      <c r="G1604">
        <v>8500</v>
      </c>
    </row>
    <row r="1605" spans="1:7" x14ac:dyDescent="0.2">
      <c r="A1605" t="str">
        <f t="shared" si="24"/>
        <v>HBC-29</v>
      </c>
      <c r="C1605" s="101" t="s">
        <v>143</v>
      </c>
      <c r="D1605" s="101"/>
      <c r="E1605">
        <f t="shared" si="25"/>
        <v>7150.0000000000009</v>
      </c>
      <c r="G1605">
        <v>6500</v>
      </c>
    </row>
    <row r="1606" spans="1:7" x14ac:dyDescent="0.2">
      <c r="A1606" t="str">
        <f t="shared" si="24"/>
        <v>HBC-30</v>
      </c>
      <c r="C1606" s="101" t="s">
        <v>144</v>
      </c>
      <c r="D1606" s="101"/>
      <c r="E1606">
        <f t="shared" si="25"/>
        <v>9350</v>
      </c>
      <c r="G1606">
        <v>8500</v>
      </c>
    </row>
    <row r="1607" spans="1:7" x14ac:dyDescent="0.2">
      <c r="A1607" t="str">
        <f t="shared" si="24"/>
        <v>HBC-31</v>
      </c>
      <c r="C1607" s="101" t="s">
        <v>145</v>
      </c>
      <c r="D1607" s="101"/>
      <c r="E1607">
        <f t="shared" si="25"/>
        <v>13200.000000000002</v>
      </c>
      <c r="G1607">
        <v>12000</v>
      </c>
    </row>
    <row r="1608" spans="1:7" x14ac:dyDescent="0.2">
      <c r="A1608" t="str">
        <f t="shared" si="24"/>
        <v>HBC-32</v>
      </c>
      <c r="C1608" s="101" t="s">
        <v>146</v>
      </c>
      <c r="D1608" s="101"/>
      <c r="E1608">
        <f t="shared" si="25"/>
        <v>16500</v>
      </c>
      <c r="G1608">
        <v>15000</v>
      </c>
    </row>
    <row r="1609" spans="1:7" x14ac:dyDescent="0.2">
      <c r="A1609" t="str">
        <f t="shared" si="24"/>
        <v>HBC-33</v>
      </c>
      <c r="C1609" s="101" t="s">
        <v>147</v>
      </c>
      <c r="D1609" s="101"/>
      <c r="E1609">
        <f t="shared" si="25"/>
        <v>3080.0000000000005</v>
      </c>
      <c r="G1609">
        <v>2800</v>
      </c>
    </row>
    <row r="1610" spans="1:7" x14ac:dyDescent="0.2">
      <c r="A1610" t="str">
        <f t="shared" si="24"/>
        <v>HBC-34</v>
      </c>
      <c r="C1610" s="101" t="s">
        <v>148</v>
      </c>
      <c r="D1610" s="101"/>
      <c r="E1610">
        <f t="shared" si="25"/>
        <v>3080.0000000000005</v>
      </c>
      <c r="G1610">
        <v>2800</v>
      </c>
    </row>
    <row r="1611" spans="1:7" x14ac:dyDescent="0.2">
      <c r="A1611" t="str">
        <f t="shared" si="24"/>
        <v>HBC-35</v>
      </c>
      <c r="C1611" s="101" t="s">
        <v>149</v>
      </c>
      <c r="D1611" s="101"/>
      <c r="E1611">
        <f t="shared" si="25"/>
        <v>3080.0000000000005</v>
      </c>
      <c r="G1611">
        <v>2800</v>
      </c>
    </row>
    <row r="1612" spans="1:7" x14ac:dyDescent="0.2">
      <c r="A1612" t="str">
        <f t="shared" si="24"/>
        <v>HBC-36</v>
      </c>
      <c r="C1612" s="101" t="s">
        <v>150</v>
      </c>
      <c r="D1612" s="101"/>
      <c r="E1612">
        <f t="shared" si="25"/>
        <v>7700.0000000000009</v>
      </c>
      <c r="G1612">
        <v>7000</v>
      </c>
    </row>
    <row r="1613" spans="1:7" x14ac:dyDescent="0.2">
      <c r="A1613" t="str">
        <f t="shared" si="24"/>
        <v>HBC-37</v>
      </c>
      <c r="C1613" s="101" t="s">
        <v>151</v>
      </c>
      <c r="D1613" s="101"/>
      <c r="E1613">
        <f t="shared" si="25"/>
        <v>11000</v>
      </c>
      <c r="G1613">
        <v>10000</v>
      </c>
    </row>
    <row r="1614" spans="1:7" x14ac:dyDescent="0.2">
      <c r="A1614" t="str">
        <f t="shared" si="24"/>
        <v>HBC-38</v>
      </c>
      <c r="C1614" s="101" t="s">
        <v>152</v>
      </c>
      <c r="D1614" s="101"/>
      <c r="E1614">
        <f t="shared" si="25"/>
        <v>15400.000000000002</v>
      </c>
      <c r="G1614">
        <v>14000</v>
      </c>
    </row>
    <row r="1615" spans="1:7" x14ac:dyDescent="0.2">
      <c r="A1615" t="str">
        <f t="shared" si="24"/>
        <v>HBC-39</v>
      </c>
      <c r="C1615" s="101" t="s">
        <v>153</v>
      </c>
      <c r="D1615" s="101"/>
      <c r="E1615">
        <f t="shared" si="25"/>
        <v>19800</v>
      </c>
      <c r="G1615">
        <v>18000</v>
      </c>
    </row>
    <row r="1616" spans="1:7" x14ac:dyDescent="0.2">
      <c r="A1616" t="str">
        <f t="shared" si="24"/>
        <v>HBC-40</v>
      </c>
      <c r="C1616" s="101" t="s">
        <v>154</v>
      </c>
      <c r="D1616" s="101"/>
      <c r="E1616">
        <f t="shared" si="25"/>
        <v>15400.000000000002</v>
      </c>
      <c r="G1616">
        <v>14000</v>
      </c>
    </row>
    <row r="1617" spans="1:7" x14ac:dyDescent="0.2">
      <c r="A1617" t="str">
        <f t="shared" si="24"/>
        <v>HBC-41</v>
      </c>
      <c r="C1617" s="101" t="s">
        <v>155</v>
      </c>
      <c r="D1617" s="101"/>
      <c r="E1617">
        <f t="shared" si="25"/>
        <v>19800</v>
      </c>
      <c r="G1617">
        <v>18000</v>
      </c>
    </row>
    <row r="1618" spans="1:7" x14ac:dyDescent="0.2">
      <c r="A1618" t="str">
        <f t="shared" si="24"/>
        <v>HBC-42</v>
      </c>
      <c r="C1618" s="101" t="s">
        <v>156</v>
      </c>
      <c r="D1618" s="101"/>
      <c r="E1618">
        <f t="shared" si="25"/>
        <v>1320</v>
      </c>
      <c r="G1618">
        <v>1200</v>
      </c>
    </row>
    <row r="1619" spans="1:7" x14ac:dyDescent="0.2">
      <c r="A1619" t="str">
        <f t="shared" si="24"/>
        <v>HBC-43</v>
      </c>
      <c r="C1619" s="101" t="s">
        <v>157</v>
      </c>
      <c r="D1619" s="101"/>
      <c r="E1619">
        <f t="shared" si="25"/>
        <v>1650.0000000000002</v>
      </c>
      <c r="G1619">
        <v>1500</v>
      </c>
    </row>
    <row r="1620" spans="1:7" x14ac:dyDescent="0.2">
      <c r="A1620" t="str">
        <f t="shared" si="24"/>
        <v>HBC-44</v>
      </c>
      <c r="C1620" s="101" t="s">
        <v>158</v>
      </c>
      <c r="D1620" s="101"/>
      <c r="E1620">
        <f t="shared" si="25"/>
        <v>1320</v>
      </c>
      <c r="G1620">
        <v>1200</v>
      </c>
    </row>
    <row r="1621" spans="1:7" x14ac:dyDescent="0.2">
      <c r="A1621" t="str">
        <f t="shared" si="24"/>
        <v>HBC-45</v>
      </c>
      <c r="C1621" s="101" t="s">
        <v>159</v>
      </c>
      <c r="D1621" s="101"/>
      <c r="E1621">
        <f t="shared" si="25"/>
        <v>1650.0000000000002</v>
      </c>
      <c r="G1621">
        <v>1500</v>
      </c>
    </row>
    <row r="1622" spans="1:7" x14ac:dyDescent="0.2">
      <c r="A1622" t="str">
        <f t="shared" si="24"/>
        <v>HBC-46</v>
      </c>
      <c r="C1622" s="101" t="s">
        <v>160</v>
      </c>
      <c r="D1622" s="101"/>
      <c r="E1622">
        <f t="shared" si="25"/>
        <v>1320</v>
      </c>
      <c r="G1622">
        <v>1200</v>
      </c>
    </row>
    <row r="1623" spans="1:7" x14ac:dyDescent="0.2">
      <c r="A1623" t="str">
        <f t="shared" si="24"/>
        <v>HBC-47</v>
      </c>
      <c r="C1623" s="101" t="s">
        <v>161</v>
      </c>
      <c r="D1623" s="101"/>
      <c r="E1623">
        <f t="shared" si="25"/>
        <v>1650.0000000000002</v>
      </c>
      <c r="G1623">
        <v>1500</v>
      </c>
    </row>
    <row r="1624" spans="1:7" x14ac:dyDescent="0.2">
      <c r="A1624" t="str">
        <f t="shared" si="24"/>
        <v>HBC-48</v>
      </c>
      <c r="C1624" s="101" t="s">
        <v>162</v>
      </c>
      <c r="D1624" s="101"/>
      <c r="E1624">
        <f t="shared" si="25"/>
        <v>1320</v>
      </c>
      <c r="G1624">
        <v>1200</v>
      </c>
    </row>
    <row r="1625" spans="1:7" x14ac:dyDescent="0.2">
      <c r="A1625" t="str">
        <f t="shared" si="24"/>
        <v>HBC-49</v>
      </c>
      <c r="C1625" s="101" t="s">
        <v>163</v>
      </c>
      <c r="D1625" s="101"/>
      <c r="E1625">
        <f t="shared" si="25"/>
        <v>1650.0000000000002</v>
      </c>
      <c r="G1625">
        <v>1500</v>
      </c>
    </row>
    <row r="1626" spans="1:7" x14ac:dyDescent="0.2">
      <c r="A1626" t="str">
        <f t="shared" si="24"/>
        <v>HBC-50</v>
      </c>
      <c r="C1626" s="101" t="s">
        <v>164</v>
      </c>
      <c r="D1626" s="101"/>
      <c r="E1626">
        <f t="shared" si="25"/>
        <v>1320</v>
      </c>
      <c r="G1626">
        <v>1200</v>
      </c>
    </row>
    <row r="1627" spans="1:7" x14ac:dyDescent="0.2">
      <c r="A1627" t="str">
        <f t="shared" si="24"/>
        <v>HBC-51</v>
      </c>
      <c r="C1627" s="101" t="s">
        <v>165</v>
      </c>
      <c r="D1627" s="101"/>
      <c r="E1627">
        <f t="shared" si="25"/>
        <v>1650.0000000000002</v>
      </c>
      <c r="G1627">
        <v>1500</v>
      </c>
    </row>
    <row r="1628" spans="1:7" x14ac:dyDescent="0.2">
      <c r="A1628" t="str">
        <f t="shared" si="24"/>
        <v>HBC-52</v>
      </c>
      <c r="C1628" s="101" t="s">
        <v>166</v>
      </c>
      <c r="D1628" s="101"/>
      <c r="E1628">
        <f t="shared" si="25"/>
        <v>1320</v>
      </c>
      <c r="G1628">
        <v>1200</v>
      </c>
    </row>
    <row r="1629" spans="1:7" x14ac:dyDescent="0.2">
      <c r="A1629" t="str">
        <f t="shared" si="24"/>
        <v>HBC-53</v>
      </c>
      <c r="C1629" s="101" t="s">
        <v>167</v>
      </c>
      <c r="D1629" s="101"/>
      <c r="E1629">
        <f t="shared" si="25"/>
        <v>1650.0000000000002</v>
      </c>
      <c r="G1629">
        <v>1500</v>
      </c>
    </row>
    <row r="1630" spans="1:7" x14ac:dyDescent="0.2">
      <c r="A1630" t="str">
        <f t="shared" si="24"/>
        <v>HBC-54</v>
      </c>
      <c r="C1630" s="101" t="s">
        <v>168</v>
      </c>
      <c r="D1630" s="101"/>
      <c r="E1630">
        <f t="shared" si="25"/>
        <v>1650.0000000000002</v>
      </c>
      <c r="G1630">
        <v>1500</v>
      </c>
    </row>
    <row r="1631" spans="1:7" x14ac:dyDescent="0.2">
      <c r="A1631" t="str">
        <f t="shared" si="24"/>
        <v>HBC-55</v>
      </c>
      <c r="C1631" s="101" t="s">
        <v>169</v>
      </c>
      <c r="D1631" s="101"/>
      <c r="E1631">
        <f t="shared" si="25"/>
        <v>1980.0000000000002</v>
      </c>
      <c r="G1631">
        <v>1800</v>
      </c>
    </row>
    <row r="1632" spans="1:7" x14ac:dyDescent="0.2">
      <c r="A1632" t="str">
        <f t="shared" si="24"/>
        <v>HBC-56</v>
      </c>
      <c r="C1632" s="101" t="s">
        <v>170</v>
      </c>
      <c r="D1632" s="101"/>
      <c r="E1632">
        <f t="shared" si="25"/>
        <v>1650.0000000000002</v>
      </c>
      <c r="G1632">
        <v>1500</v>
      </c>
    </row>
    <row r="1633" spans="1:7" x14ac:dyDescent="0.2">
      <c r="A1633" t="str">
        <f t="shared" ref="A1633:A1696" si="26">B1633&amp;C1633&amp;D1633</f>
        <v>HBC-57</v>
      </c>
      <c r="C1633" s="101" t="s">
        <v>171</v>
      </c>
      <c r="D1633" s="101"/>
      <c r="E1633">
        <f t="shared" si="25"/>
        <v>1980.0000000000002</v>
      </c>
      <c r="G1633">
        <v>1800</v>
      </c>
    </row>
    <row r="1634" spans="1:7" x14ac:dyDescent="0.2">
      <c r="A1634" t="str">
        <f t="shared" si="26"/>
        <v>HBC-58</v>
      </c>
      <c r="C1634" s="101" t="s">
        <v>172</v>
      </c>
      <c r="D1634" s="101"/>
      <c r="E1634">
        <f t="shared" si="25"/>
        <v>3960.0000000000005</v>
      </c>
      <c r="G1634">
        <v>3600</v>
      </c>
    </row>
    <row r="1635" spans="1:7" x14ac:dyDescent="0.2">
      <c r="A1635" t="str">
        <f t="shared" si="26"/>
        <v>HBC-59</v>
      </c>
      <c r="C1635" s="101" t="s">
        <v>173</v>
      </c>
      <c r="D1635" s="101"/>
      <c r="E1635">
        <f t="shared" si="25"/>
        <v>1320</v>
      </c>
      <c r="G1635">
        <v>1200</v>
      </c>
    </row>
    <row r="1636" spans="1:7" x14ac:dyDescent="0.2">
      <c r="A1636" t="str">
        <f t="shared" si="26"/>
        <v>HBC-60</v>
      </c>
      <c r="C1636" s="101" t="s">
        <v>174</v>
      </c>
      <c r="D1636" s="101"/>
      <c r="E1636">
        <f t="shared" si="25"/>
        <v>4950</v>
      </c>
      <c r="G1636">
        <v>4500</v>
      </c>
    </row>
    <row r="1637" spans="1:7" x14ac:dyDescent="0.2">
      <c r="A1637" t="str">
        <f t="shared" si="26"/>
        <v>HBC-61</v>
      </c>
      <c r="C1637" s="101" t="s">
        <v>175</v>
      </c>
      <c r="D1637" s="101"/>
      <c r="E1637">
        <f t="shared" si="25"/>
        <v>5500</v>
      </c>
      <c r="G1637">
        <v>5000</v>
      </c>
    </row>
    <row r="1638" spans="1:7" x14ac:dyDescent="0.2">
      <c r="A1638" t="str">
        <f t="shared" si="26"/>
        <v>HBC-62</v>
      </c>
      <c r="C1638" s="101" t="s">
        <v>176</v>
      </c>
      <c r="D1638" s="101"/>
      <c r="E1638">
        <f t="shared" si="25"/>
        <v>6380.0000000000009</v>
      </c>
      <c r="G1638">
        <v>5800</v>
      </c>
    </row>
    <row r="1639" spans="1:7" x14ac:dyDescent="0.2">
      <c r="A1639" t="str">
        <f t="shared" si="26"/>
        <v>HBC-63</v>
      </c>
      <c r="C1639" s="101" t="s">
        <v>177</v>
      </c>
      <c r="D1639" s="101"/>
      <c r="E1639">
        <f t="shared" si="25"/>
        <v>4950</v>
      </c>
      <c r="G1639">
        <v>4500</v>
      </c>
    </row>
    <row r="1640" spans="1:7" x14ac:dyDescent="0.2">
      <c r="A1640" t="str">
        <f t="shared" si="26"/>
        <v>HBC-64</v>
      </c>
      <c r="C1640" s="101" t="s">
        <v>178</v>
      </c>
      <c r="D1640" s="101"/>
      <c r="E1640">
        <f t="shared" si="25"/>
        <v>5500</v>
      </c>
      <c r="G1640">
        <v>5000</v>
      </c>
    </row>
    <row r="1641" spans="1:7" x14ac:dyDescent="0.2">
      <c r="A1641" t="str">
        <f t="shared" si="26"/>
        <v>HBC-65</v>
      </c>
      <c r="C1641" s="101" t="s">
        <v>179</v>
      </c>
      <c r="D1641" s="101"/>
      <c r="E1641">
        <f t="shared" si="25"/>
        <v>6380.0000000000009</v>
      </c>
      <c r="G1641">
        <v>5800</v>
      </c>
    </row>
    <row r="1642" spans="1:7" x14ac:dyDescent="0.2">
      <c r="A1642" t="str">
        <f t="shared" si="26"/>
        <v>HBC-66</v>
      </c>
      <c r="C1642" s="101" t="s">
        <v>180</v>
      </c>
      <c r="D1642" s="101"/>
      <c r="E1642">
        <f t="shared" si="25"/>
        <v>4950</v>
      </c>
      <c r="G1642">
        <v>4500</v>
      </c>
    </row>
    <row r="1643" spans="1:7" x14ac:dyDescent="0.2">
      <c r="A1643" t="str">
        <f t="shared" si="26"/>
        <v>HBC-67</v>
      </c>
      <c r="C1643" s="101" t="s">
        <v>181</v>
      </c>
      <c r="D1643" s="101"/>
      <c r="E1643">
        <f t="shared" si="25"/>
        <v>5500</v>
      </c>
      <c r="G1643">
        <v>5000</v>
      </c>
    </row>
    <row r="1644" spans="1:7" x14ac:dyDescent="0.2">
      <c r="A1644" t="str">
        <f t="shared" si="26"/>
        <v>HBC-68</v>
      </c>
      <c r="C1644" s="101" t="s">
        <v>182</v>
      </c>
      <c r="D1644" s="101"/>
      <c r="E1644">
        <f t="shared" si="25"/>
        <v>6380.0000000000009</v>
      </c>
      <c r="G1644">
        <v>5800</v>
      </c>
    </row>
    <row r="1645" spans="1:7" x14ac:dyDescent="0.2">
      <c r="A1645" t="str">
        <f t="shared" si="26"/>
        <v>HBC-69</v>
      </c>
      <c r="C1645" s="101" t="s">
        <v>183</v>
      </c>
      <c r="D1645" s="101"/>
      <c r="E1645">
        <f t="shared" si="25"/>
        <v>220.00000000000003</v>
      </c>
      <c r="G1645">
        <v>200</v>
      </c>
    </row>
    <row r="1646" spans="1:7" x14ac:dyDescent="0.2">
      <c r="A1646" t="str">
        <f t="shared" si="26"/>
        <v>HBC-70</v>
      </c>
      <c r="C1646" s="101" t="s">
        <v>184</v>
      </c>
      <c r="D1646" s="101"/>
      <c r="E1646">
        <f t="shared" si="25"/>
        <v>220.00000000000003</v>
      </c>
      <c r="G1646">
        <v>200</v>
      </c>
    </row>
    <row r="1647" spans="1:7" x14ac:dyDescent="0.2">
      <c r="A1647" t="str">
        <f t="shared" si="26"/>
        <v>HBC-71</v>
      </c>
      <c r="C1647" s="101" t="s">
        <v>185</v>
      </c>
      <c r="D1647" s="101"/>
      <c r="E1647">
        <f t="shared" si="25"/>
        <v>220.00000000000003</v>
      </c>
      <c r="G1647">
        <v>200</v>
      </c>
    </row>
    <row r="1648" spans="1:7" x14ac:dyDescent="0.2">
      <c r="A1648" t="str">
        <f t="shared" si="26"/>
        <v>HBC-72</v>
      </c>
      <c r="C1648" s="101" t="s">
        <v>186</v>
      </c>
      <c r="D1648" s="101"/>
      <c r="E1648">
        <f t="shared" ref="E1648:E1744" si="27">G1648*1.1</f>
        <v>1320</v>
      </c>
      <c r="G1648">
        <v>1200</v>
      </c>
    </row>
    <row r="1649" spans="1:7" x14ac:dyDescent="0.2">
      <c r="A1649" t="str">
        <f t="shared" si="26"/>
        <v>HBC-73</v>
      </c>
      <c r="C1649" s="101" t="s">
        <v>187</v>
      </c>
      <c r="D1649" s="101"/>
      <c r="E1649">
        <f t="shared" si="27"/>
        <v>1980.0000000000002</v>
      </c>
      <c r="G1649">
        <v>1800</v>
      </c>
    </row>
    <row r="1650" spans="1:7" x14ac:dyDescent="0.2">
      <c r="A1650" t="str">
        <f t="shared" si="26"/>
        <v>HBC-74</v>
      </c>
      <c r="C1650" s="101" t="s">
        <v>188</v>
      </c>
      <c r="D1650" s="101"/>
      <c r="E1650">
        <f t="shared" si="27"/>
        <v>1320</v>
      </c>
      <c r="G1650">
        <v>1200</v>
      </c>
    </row>
    <row r="1651" spans="1:7" x14ac:dyDescent="0.2">
      <c r="A1651" t="str">
        <f t="shared" si="26"/>
        <v>HBC-75</v>
      </c>
      <c r="C1651" s="101" t="s">
        <v>189</v>
      </c>
      <c r="D1651" s="101"/>
      <c r="E1651">
        <f t="shared" si="27"/>
        <v>1980.0000000000002</v>
      </c>
      <c r="G1651">
        <v>1800</v>
      </c>
    </row>
    <row r="1652" spans="1:7" x14ac:dyDescent="0.2">
      <c r="A1652" t="str">
        <f t="shared" si="26"/>
        <v>HBC-76</v>
      </c>
      <c r="C1652" s="101" t="s">
        <v>190</v>
      </c>
      <c r="D1652" s="101"/>
      <c r="E1652">
        <f t="shared" si="27"/>
        <v>2640</v>
      </c>
      <c r="G1652">
        <v>2400</v>
      </c>
    </row>
    <row r="1653" spans="1:7" x14ac:dyDescent="0.2">
      <c r="A1653" t="str">
        <f t="shared" si="26"/>
        <v>HBC-77</v>
      </c>
      <c r="C1653" s="101" t="s">
        <v>191</v>
      </c>
      <c r="D1653" s="101"/>
      <c r="E1653">
        <f t="shared" si="27"/>
        <v>880.00000000000011</v>
      </c>
      <c r="G1653">
        <v>800</v>
      </c>
    </row>
    <row r="1654" spans="1:7" x14ac:dyDescent="0.2">
      <c r="A1654" t="str">
        <f t="shared" si="26"/>
        <v>HBC-78</v>
      </c>
      <c r="C1654" s="101" t="s">
        <v>192</v>
      </c>
      <c r="D1654" s="101"/>
      <c r="E1654">
        <f t="shared" si="27"/>
        <v>990.00000000000011</v>
      </c>
      <c r="G1654">
        <v>900</v>
      </c>
    </row>
    <row r="1655" spans="1:7" x14ac:dyDescent="0.2">
      <c r="A1655" t="str">
        <f t="shared" si="26"/>
        <v>HBC-79</v>
      </c>
      <c r="C1655" s="101" t="s">
        <v>193</v>
      </c>
      <c r="D1655" s="101"/>
      <c r="E1655">
        <f t="shared" si="27"/>
        <v>2310</v>
      </c>
      <c r="G1655">
        <v>2100</v>
      </c>
    </row>
    <row r="1656" spans="1:7" x14ac:dyDescent="0.2">
      <c r="A1656" t="str">
        <f t="shared" si="26"/>
        <v>HBC-80</v>
      </c>
      <c r="C1656" s="101" t="s">
        <v>194</v>
      </c>
      <c r="D1656" s="101"/>
      <c r="E1656">
        <f t="shared" si="27"/>
        <v>4400</v>
      </c>
      <c r="G1656">
        <v>4000</v>
      </c>
    </row>
    <row r="1657" spans="1:7" x14ac:dyDescent="0.2">
      <c r="A1657" t="str">
        <f t="shared" si="26"/>
        <v>HBC-81</v>
      </c>
      <c r="C1657" s="101" t="s">
        <v>195</v>
      </c>
      <c r="D1657" s="101"/>
      <c r="E1657">
        <f t="shared" si="27"/>
        <v>2200</v>
      </c>
      <c r="G1657">
        <v>2000</v>
      </c>
    </row>
    <row r="1658" spans="1:7" x14ac:dyDescent="0.2">
      <c r="A1658" t="str">
        <f t="shared" si="26"/>
        <v>HBC-82</v>
      </c>
      <c r="C1658" s="101" t="s">
        <v>196</v>
      </c>
      <c r="D1658" s="101"/>
      <c r="E1658">
        <f t="shared" si="27"/>
        <v>4400</v>
      </c>
      <c r="G1658">
        <v>4000</v>
      </c>
    </row>
    <row r="1659" spans="1:7" x14ac:dyDescent="0.2">
      <c r="A1659" t="str">
        <f t="shared" si="26"/>
        <v>HBC-83</v>
      </c>
      <c r="C1659" s="101" t="s">
        <v>197</v>
      </c>
      <c r="D1659" s="101"/>
      <c r="E1659">
        <f t="shared" si="27"/>
        <v>3850.0000000000005</v>
      </c>
      <c r="G1659">
        <v>3500</v>
      </c>
    </row>
    <row r="1660" spans="1:7" x14ac:dyDescent="0.2">
      <c r="A1660" t="str">
        <f t="shared" si="26"/>
        <v>HBC-84</v>
      </c>
      <c r="C1660" s="101" t="s">
        <v>198</v>
      </c>
      <c r="D1660" s="101"/>
      <c r="E1660">
        <f t="shared" si="27"/>
        <v>3080.0000000000005</v>
      </c>
      <c r="G1660">
        <v>2800</v>
      </c>
    </row>
    <row r="1661" spans="1:7" x14ac:dyDescent="0.2">
      <c r="A1661" t="str">
        <f t="shared" si="26"/>
        <v>HBC-85</v>
      </c>
      <c r="C1661" s="101" t="s">
        <v>199</v>
      </c>
      <c r="D1661" s="101"/>
      <c r="E1661">
        <f t="shared" si="27"/>
        <v>7150.0000000000009</v>
      </c>
      <c r="G1661">
        <v>6500</v>
      </c>
    </row>
    <row r="1662" spans="1:7" x14ac:dyDescent="0.2">
      <c r="A1662" t="str">
        <f t="shared" si="26"/>
        <v>HBC-86</v>
      </c>
      <c r="C1662" s="101" t="s">
        <v>200</v>
      </c>
      <c r="D1662" s="101"/>
      <c r="E1662">
        <f t="shared" si="27"/>
        <v>28600.000000000004</v>
      </c>
      <c r="G1662">
        <v>26000</v>
      </c>
    </row>
    <row r="1663" spans="1:7" x14ac:dyDescent="0.2">
      <c r="A1663" t="str">
        <f t="shared" si="26"/>
        <v>HBC-87</v>
      </c>
      <c r="C1663" s="101" t="s">
        <v>201</v>
      </c>
      <c r="D1663" s="101"/>
      <c r="E1663">
        <f t="shared" si="27"/>
        <v>47300.000000000007</v>
      </c>
      <c r="G1663">
        <v>43000</v>
      </c>
    </row>
    <row r="1664" spans="1:7" x14ac:dyDescent="0.2">
      <c r="A1664" t="str">
        <f t="shared" si="26"/>
        <v>HBC-88</v>
      </c>
      <c r="C1664" s="101" t="s">
        <v>202</v>
      </c>
      <c r="D1664" s="101"/>
      <c r="E1664">
        <f t="shared" si="27"/>
        <v>77000</v>
      </c>
      <c r="G1664">
        <v>70000</v>
      </c>
    </row>
    <row r="1665" spans="1:7" x14ac:dyDescent="0.2">
      <c r="A1665" t="str">
        <f t="shared" si="26"/>
        <v>HBC-89</v>
      </c>
      <c r="C1665" s="101" t="s">
        <v>203</v>
      </c>
      <c r="D1665" s="101"/>
      <c r="E1665">
        <f t="shared" si="27"/>
        <v>110000.00000000001</v>
      </c>
      <c r="G1665">
        <v>100000</v>
      </c>
    </row>
    <row r="1666" spans="1:7" x14ac:dyDescent="0.2">
      <c r="A1666" t="str">
        <f t="shared" si="26"/>
        <v>HBC-90</v>
      </c>
      <c r="C1666" s="101" t="s">
        <v>204</v>
      </c>
      <c r="D1666" s="101"/>
      <c r="E1666">
        <f t="shared" si="27"/>
        <v>77000</v>
      </c>
      <c r="G1666">
        <v>70000</v>
      </c>
    </row>
    <row r="1667" spans="1:7" x14ac:dyDescent="0.2">
      <c r="A1667" t="str">
        <f t="shared" si="26"/>
        <v>HBC-91</v>
      </c>
      <c r="C1667" s="101" t="s">
        <v>205</v>
      </c>
      <c r="D1667" s="101"/>
      <c r="E1667">
        <f t="shared" si="27"/>
        <v>110000.00000000001</v>
      </c>
      <c r="G1667">
        <v>100000</v>
      </c>
    </row>
    <row r="1668" spans="1:7" x14ac:dyDescent="0.2">
      <c r="A1668" t="str">
        <f t="shared" si="26"/>
        <v>HBC-92</v>
      </c>
      <c r="C1668" s="101" t="s">
        <v>206</v>
      </c>
      <c r="D1668" s="101"/>
      <c r="E1668">
        <f t="shared" si="27"/>
        <v>242000.00000000003</v>
      </c>
      <c r="G1668">
        <v>220000</v>
      </c>
    </row>
    <row r="1669" spans="1:7" x14ac:dyDescent="0.2">
      <c r="A1669" t="str">
        <f t="shared" si="26"/>
        <v>HBC-93</v>
      </c>
      <c r="C1669" s="101" t="s">
        <v>207</v>
      </c>
      <c r="D1669" s="101"/>
      <c r="E1669">
        <f t="shared" si="27"/>
        <v>13200.000000000002</v>
      </c>
      <c r="G1669">
        <v>12000</v>
      </c>
    </row>
    <row r="1670" spans="1:7" x14ac:dyDescent="0.2">
      <c r="A1670" t="str">
        <f t="shared" si="26"/>
        <v>HBC-94</v>
      </c>
      <c r="C1670" s="101" t="s">
        <v>208</v>
      </c>
      <c r="D1670" s="101"/>
      <c r="E1670">
        <f t="shared" si="27"/>
        <v>13200.000000000002</v>
      </c>
      <c r="G1670">
        <v>12000</v>
      </c>
    </row>
    <row r="1671" spans="1:7" x14ac:dyDescent="0.2">
      <c r="A1671" t="str">
        <f t="shared" si="26"/>
        <v>HBC-95</v>
      </c>
      <c r="C1671" s="101" t="s">
        <v>209</v>
      </c>
      <c r="D1671" s="101"/>
      <c r="E1671">
        <f t="shared" si="27"/>
        <v>13200.000000000002</v>
      </c>
      <c r="G1671">
        <v>12000</v>
      </c>
    </row>
    <row r="1672" spans="1:7" x14ac:dyDescent="0.2">
      <c r="A1672" t="str">
        <f t="shared" si="26"/>
        <v>HBC-96</v>
      </c>
      <c r="C1672" s="101" t="s">
        <v>210</v>
      </c>
      <c r="D1672" s="101"/>
      <c r="E1672">
        <f t="shared" si="27"/>
        <v>19800</v>
      </c>
      <c r="G1672">
        <v>18000</v>
      </c>
    </row>
    <row r="1673" spans="1:7" x14ac:dyDescent="0.2">
      <c r="A1673" t="str">
        <f t="shared" si="26"/>
        <v>HBC-97</v>
      </c>
      <c r="C1673" s="101" t="s">
        <v>211</v>
      </c>
      <c r="D1673" s="101"/>
      <c r="E1673">
        <f t="shared" si="27"/>
        <v>19800</v>
      </c>
      <c r="G1673">
        <v>18000</v>
      </c>
    </row>
    <row r="1674" spans="1:7" x14ac:dyDescent="0.2">
      <c r="A1674" t="str">
        <f t="shared" si="26"/>
        <v>HBC-98</v>
      </c>
      <c r="C1674" s="101" t="s">
        <v>212</v>
      </c>
      <c r="D1674" s="101"/>
      <c r="E1674">
        <f t="shared" si="27"/>
        <v>19800</v>
      </c>
      <c r="G1674">
        <v>18000</v>
      </c>
    </row>
    <row r="1675" spans="1:7" x14ac:dyDescent="0.2">
      <c r="A1675" t="str">
        <f t="shared" si="26"/>
        <v>HBC-101</v>
      </c>
      <c r="C1675" s="101" t="s">
        <v>1000</v>
      </c>
      <c r="D1675" s="101"/>
      <c r="E1675">
        <f t="shared" si="27"/>
        <v>11000</v>
      </c>
      <c r="G1675">
        <v>10000</v>
      </c>
    </row>
    <row r="1676" spans="1:7" x14ac:dyDescent="0.2">
      <c r="A1676" t="str">
        <f t="shared" si="26"/>
        <v>HBC-109</v>
      </c>
      <c r="C1676" s="101" t="s">
        <v>1001</v>
      </c>
      <c r="D1676" s="101"/>
      <c r="E1676">
        <f t="shared" si="27"/>
        <v>2200</v>
      </c>
      <c r="G1676">
        <v>1999.9999999999998</v>
      </c>
    </row>
    <row r="1677" spans="1:7" x14ac:dyDescent="0.2">
      <c r="A1677" t="str">
        <f t="shared" si="26"/>
        <v>HBC-110</v>
      </c>
      <c r="C1677" s="101" t="s">
        <v>1002</v>
      </c>
      <c r="D1677" s="101"/>
      <c r="E1677">
        <f t="shared" si="27"/>
        <v>2200</v>
      </c>
      <c r="G1677">
        <v>1999.9999999999998</v>
      </c>
    </row>
    <row r="1678" spans="1:7" x14ac:dyDescent="0.2">
      <c r="A1678" t="str">
        <f t="shared" si="26"/>
        <v>HBC-111</v>
      </c>
      <c r="C1678" s="101" t="s">
        <v>1003</v>
      </c>
      <c r="D1678" s="101"/>
      <c r="E1678">
        <f t="shared" si="27"/>
        <v>2200</v>
      </c>
      <c r="G1678">
        <v>1999.9999999999998</v>
      </c>
    </row>
    <row r="1679" spans="1:7" x14ac:dyDescent="0.2">
      <c r="A1679" t="str">
        <f t="shared" si="26"/>
        <v>HBC-112</v>
      </c>
      <c r="C1679" s="101" t="s">
        <v>1004</v>
      </c>
      <c r="D1679" s="101"/>
      <c r="E1679">
        <f t="shared" si="27"/>
        <v>2200</v>
      </c>
      <c r="G1679">
        <v>1999.9999999999998</v>
      </c>
    </row>
    <row r="1680" spans="1:7" x14ac:dyDescent="0.2">
      <c r="A1680" t="str">
        <f t="shared" si="26"/>
        <v>HBC-113</v>
      </c>
      <c r="C1680" s="101" t="s">
        <v>1005</v>
      </c>
      <c r="D1680" s="101"/>
      <c r="E1680">
        <f t="shared" si="27"/>
        <v>2200</v>
      </c>
      <c r="G1680">
        <v>1999.9999999999998</v>
      </c>
    </row>
    <row r="1681" spans="1:7" x14ac:dyDescent="0.2">
      <c r="A1681" t="str">
        <f t="shared" si="26"/>
        <v>HBC-114</v>
      </c>
      <c r="C1681" s="101" t="s">
        <v>1006</v>
      </c>
      <c r="D1681" s="101"/>
      <c r="E1681">
        <f t="shared" si="27"/>
        <v>2200</v>
      </c>
      <c r="G1681">
        <v>1999.9999999999998</v>
      </c>
    </row>
    <row r="1682" spans="1:7" x14ac:dyDescent="0.2">
      <c r="A1682" t="str">
        <f t="shared" si="26"/>
        <v>HBC-115</v>
      </c>
      <c r="C1682" s="101" t="s">
        <v>1007</v>
      </c>
      <c r="D1682" s="101"/>
      <c r="E1682">
        <f t="shared" si="27"/>
        <v>2200</v>
      </c>
      <c r="G1682">
        <v>1999.9999999999998</v>
      </c>
    </row>
    <row r="1683" spans="1:7" x14ac:dyDescent="0.2">
      <c r="A1683" t="str">
        <f t="shared" si="26"/>
        <v>HBC-183</v>
      </c>
      <c r="C1683" s="101" t="s">
        <v>1008</v>
      </c>
      <c r="D1683" s="101"/>
      <c r="E1683">
        <f t="shared" si="27"/>
        <v>41800</v>
      </c>
      <c r="G1683">
        <v>38000</v>
      </c>
    </row>
    <row r="1684" spans="1:7" x14ac:dyDescent="0.2">
      <c r="A1684" t="str">
        <f t="shared" si="26"/>
        <v>HBC-184</v>
      </c>
      <c r="C1684" s="101" t="s">
        <v>1009</v>
      </c>
      <c r="D1684" s="101"/>
      <c r="E1684">
        <f t="shared" si="27"/>
        <v>9350</v>
      </c>
      <c r="G1684">
        <v>8500</v>
      </c>
    </row>
    <row r="1685" spans="1:7" x14ac:dyDescent="0.2">
      <c r="A1685" t="str">
        <f t="shared" si="26"/>
        <v>HBC-185</v>
      </c>
      <c r="C1685" s="101" t="s">
        <v>1010</v>
      </c>
      <c r="D1685" s="101"/>
      <c r="E1685">
        <f t="shared" si="27"/>
        <v>10450</v>
      </c>
      <c r="G1685">
        <v>9500</v>
      </c>
    </row>
    <row r="1686" spans="1:7" x14ac:dyDescent="0.2">
      <c r="A1686" t="str">
        <f t="shared" si="26"/>
        <v>HBC-186</v>
      </c>
      <c r="C1686" s="101" t="s">
        <v>1011</v>
      </c>
      <c r="D1686" s="101"/>
      <c r="E1686">
        <f t="shared" si="27"/>
        <v>9350</v>
      </c>
      <c r="G1686">
        <v>8500</v>
      </c>
    </row>
    <row r="1687" spans="1:7" x14ac:dyDescent="0.2">
      <c r="A1687" t="str">
        <f t="shared" si="26"/>
        <v>HBC-187</v>
      </c>
      <c r="C1687" s="101" t="s">
        <v>1012</v>
      </c>
      <c r="D1687" s="101"/>
      <c r="E1687">
        <f t="shared" si="27"/>
        <v>10450</v>
      </c>
      <c r="G1687">
        <v>9500</v>
      </c>
    </row>
    <row r="1688" spans="1:7" x14ac:dyDescent="0.2">
      <c r="A1688" t="str">
        <f t="shared" si="26"/>
        <v>HBC-188</v>
      </c>
      <c r="C1688" s="101" t="s">
        <v>1013</v>
      </c>
      <c r="D1688" s="101"/>
      <c r="E1688">
        <f t="shared" si="27"/>
        <v>6379.9999999999991</v>
      </c>
      <c r="G1688">
        <v>5799.9999999999991</v>
      </c>
    </row>
    <row r="1689" spans="1:7" x14ac:dyDescent="0.2">
      <c r="A1689" t="str">
        <f t="shared" si="26"/>
        <v>HBC-189</v>
      </c>
      <c r="C1689" s="101" t="s">
        <v>1014</v>
      </c>
      <c r="D1689" s="101"/>
      <c r="E1689">
        <f t="shared" si="27"/>
        <v>14300</v>
      </c>
      <c r="G1689">
        <v>12999.999999999998</v>
      </c>
    </row>
    <row r="1690" spans="1:7" x14ac:dyDescent="0.2">
      <c r="A1690" t="str">
        <f t="shared" si="26"/>
        <v>HBC-190</v>
      </c>
      <c r="C1690" s="101" t="s">
        <v>1015</v>
      </c>
      <c r="D1690" s="101"/>
      <c r="E1690">
        <f t="shared" si="27"/>
        <v>6379.9999999999991</v>
      </c>
      <c r="G1690">
        <v>5799.9999999999991</v>
      </c>
    </row>
    <row r="1691" spans="1:7" x14ac:dyDescent="0.2">
      <c r="A1691" t="str">
        <f t="shared" si="26"/>
        <v>HBC-191</v>
      </c>
      <c r="C1691" s="101" t="s">
        <v>1016</v>
      </c>
      <c r="D1691" s="101"/>
      <c r="E1691">
        <f t="shared" si="27"/>
        <v>14300</v>
      </c>
      <c r="G1691">
        <v>12999.999999999998</v>
      </c>
    </row>
    <row r="1692" spans="1:7" x14ac:dyDescent="0.2">
      <c r="A1692" t="str">
        <f t="shared" si="26"/>
        <v>HBC-192</v>
      </c>
      <c r="C1692" s="101" t="s">
        <v>1017</v>
      </c>
      <c r="D1692" s="101"/>
      <c r="E1692">
        <f t="shared" si="27"/>
        <v>6379.9999999999991</v>
      </c>
      <c r="G1692">
        <v>5799.9999999999991</v>
      </c>
    </row>
    <row r="1693" spans="1:7" x14ac:dyDescent="0.2">
      <c r="A1693" t="str">
        <f t="shared" si="26"/>
        <v>HBC-193</v>
      </c>
      <c r="C1693" s="101" t="s">
        <v>1018</v>
      </c>
      <c r="D1693" s="101"/>
      <c r="E1693">
        <f t="shared" si="27"/>
        <v>14300</v>
      </c>
      <c r="G1693">
        <v>12999.999999999998</v>
      </c>
    </row>
    <row r="1694" spans="1:7" x14ac:dyDescent="0.2">
      <c r="A1694" t="str">
        <f t="shared" si="26"/>
        <v>HBC-194</v>
      </c>
      <c r="C1694" s="101" t="s">
        <v>1019</v>
      </c>
      <c r="D1694" s="101"/>
      <c r="E1694">
        <f t="shared" si="27"/>
        <v>96800.000000000015</v>
      </c>
      <c r="G1694">
        <v>88000</v>
      </c>
    </row>
    <row r="1695" spans="1:7" x14ac:dyDescent="0.2">
      <c r="A1695" t="str">
        <f t="shared" si="26"/>
        <v>HBC-195</v>
      </c>
      <c r="C1695" s="101" t="s">
        <v>1020</v>
      </c>
      <c r="D1695" s="101"/>
      <c r="E1695">
        <f t="shared" si="27"/>
        <v>36300</v>
      </c>
      <c r="G1695">
        <v>33000</v>
      </c>
    </row>
    <row r="1696" spans="1:7" x14ac:dyDescent="0.2">
      <c r="A1696" t="str">
        <f t="shared" si="26"/>
        <v>HBC-196</v>
      </c>
      <c r="C1696" s="101" t="s">
        <v>1021</v>
      </c>
      <c r="D1696" s="101"/>
      <c r="E1696">
        <f t="shared" si="27"/>
        <v>41800</v>
      </c>
      <c r="G1696">
        <v>38000</v>
      </c>
    </row>
    <row r="1697" spans="1:8" x14ac:dyDescent="0.2">
      <c r="A1697" t="str">
        <f t="shared" ref="A1697:A1760" si="28">B1697&amp;C1697&amp;D1697</f>
        <v>HBC-197</v>
      </c>
      <c r="C1697" s="101" t="s">
        <v>1022</v>
      </c>
      <c r="D1697" s="101"/>
      <c r="E1697">
        <f t="shared" si="27"/>
        <v>41800</v>
      </c>
      <c r="G1697">
        <v>38000</v>
      </c>
    </row>
    <row r="1698" spans="1:8" x14ac:dyDescent="0.2">
      <c r="A1698" t="str">
        <f t="shared" si="28"/>
        <v>HBC-198</v>
      </c>
      <c r="C1698" s="101" t="s">
        <v>1023</v>
      </c>
      <c r="D1698" s="101"/>
      <c r="E1698">
        <f t="shared" si="27"/>
        <v>19800</v>
      </c>
      <c r="G1698">
        <v>18000</v>
      </c>
    </row>
    <row r="1699" spans="1:8" x14ac:dyDescent="0.2">
      <c r="A1699" t="str">
        <f t="shared" si="28"/>
        <v>HBC-200</v>
      </c>
      <c r="C1699" s="101" t="s">
        <v>1308</v>
      </c>
      <c r="D1699" s="101"/>
      <c r="E1699">
        <f t="shared" si="27"/>
        <v>28600.000000000004</v>
      </c>
      <c r="G1699">
        <v>26000</v>
      </c>
    </row>
    <row r="1700" spans="1:8" x14ac:dyDescent="0.2">
      <c r="A1700" t="str">
        <f t="shared" si="28"/>
        <v>HBC-201</v>
      </c>
      <c r="C1700" s="101" t="s">
        <v>1309</v>
      </c>
      <c r="D1700" s="101"/>
      <c r="E1700">
        <f t="shared" si="27"/>
        <v>47300.000000000007</v>
      </c>
      <c r="G1700">
        <v>43000</v>
      </c>
      <c r="H1700">
        <v>0</v>
      </c>
    </row>
    <row r="1701" spans="1:8" x14ac:dyDescent="0.2">
      <c r="A1701" t="str">
        <f t="shared" si="28"/>
        <v>HBC-202</v>
      </c>
      <c r="C1701" s="101" t="s">
        <v>1310</v>
      </c>
      <c r="D1701" s="101"/>
      <c r="E1701">
        <f t="shared" si="27"/>
        <v>28600.000000000004</v>
      </c>
      <c r="G1701">
        <v>26000</v>
      </c>
      <c r="H1701">
        <v>0</v>
      </c>
    </row>
    <row r="1702" spans="1:8" x14ac:dyDescent="0.2">
      <c r="A1702" t="str">
        <f t="shared" si="28"/>
        <v>HBC-203</v>
      </c>
      <c r="C1702" s="101" t="s">
        <v>1311</v>
      </c>
      <c r="D1702" s="101"/>
      <c r="E1702">
        <f t="shared" si="27"/>
        <v>47300.000000000007</v>
      </c>
      <c r="G1702">
        <v>43000</v>
      </c>
      <c r="H1702">
        <v>0</v>
      </c>
    </row>
    <row r="1703" spans="1:8" x14ac:dyDescent="0.2">
      <c r="A1703" t="str">
        <f t="shared" si="28"/>
        <v>HBC-204</v>
      </c>
      <c r="C1703" s="101" t="s">
        <v>1312</v>
      </c>
      <c r="D1703" s="101"/>
      <c r="E1703">
        <f t="shared" si="27"/>
        <v>77000</v>
      </c>
      <c r="G1703">
        <v>70000</v>
      </c>
      <c r="H1703">
        <v>0</v>
      </c>
    </row>
    <row r="1704" spans="1:8" x14ac:dyDescent="0.2">
      <c r="A1704" t="str">
        <f t="shared" si="28"/>
        <v>HBC-205</v>
      </c>
      <c r="C1704" s="101" t="s">
        <v>1313</v>
      </c>
      <c r="D1704" s="101"/>
      <c r="E1704">
        <f t="shared" si="27"/>
        <v>12100.000000000002</v>
      </c>
      <c r="G1704">
        <v>11000</v>
      </c>
      <c r="H1704">
        <v>0</v>
      </c>
    </row>
    <row r="1705" spans="1:8" x14ac:dyDescent="0.2">
      <c r="A1705" t="str">
        <f t="shared" si="28"/>
        <v>HBC-206</v>
      </c>
      <c r="C1705" s="101" t="s">
        <v>1314</v>
      </c>
      <c r="D1705" s="101"/>
      <c r="E1705">
        <f t="shared" si="27"/>
        <v>12100.000000000002</v>
      </c>
      <c r="G1705">
        <v>11000</v>
      </c>
      <c r="H1705">
        <v>0</v>
      </c>
    </row>
    <row r="1706" spans="1:8" x14ac:dyDescent="0.2">
      <c r="A1706" t="str">
        <f t="shared" si="28"/>
        <v>HBC-207</v>
      </c>
      <c r="C1706" s="101" t="s">
        <v>1315</v>
      </c>
      <c r="D1706" s="101"/>
      <c r="E1706">
        <f t="shared" si="27"/>
        <v>12100.000000000002</v>
      </c>
      <c r="G1706">
        <v>11000</v>
      </c>
      <c r="H1706">
        <v>0</v>
      </c>
    </row>
    <row r="1707" spans="1:8" x14ac:dyDescent="0.2">
      <c r="A1707" t="str">
        <f t="shared" si="28"/>
        <v/>
      </c>
      <c r="C1707" s="101"/>
      <c r="D1707" s="101"/>
      <c r="H1707">
        <v>0</v>
      </c>
    </row>
    <row r="1708" spans="1:8" x14ac:dyDescent="0.2">
      <c r="A1708" t="str">
        <f t="shared" si="28"/>
        <v>HCS-01</v>
      </c>
      <c r="C1708" s="101" t="s">
        <v>1024</v>
      </c>
      <c r="D1708" s="101"/>
      <c r="E1708">
        <f t="shared" si="27"/>
        <v>1980.0000000000002</v>
      </c>
      <c r="G1708">
        <v>1800</v>
      </c>
    </row>
    <row r="1709" spans="1:8" x14ac:dyDescent="0.2">
      <c r="A1709" t="str">
        <f t="shared" si="28"/>
        <v>HCS-02</v>
      </c>
      <c r="C1709" s="101" t="s">
        <v>213</v>
      </c>
      <c r="D1709" s="101"/>
      <c r="E1709">
        <f t="shared" si="27"/>
        <v>4620</v>
      </c>
      <c r="G1709">
        <v>4200</v>
      </c>
    </row>
    <row r="1710" spans="1:8" x14ac:dyDescent="0.2">
      <c r="A1710" t="str">
        <f t="shared" si="28"/>
        <v>HCS-03</v>
      </c>
      <c r="C1710" s="101" t="s">
        <v>214</v>
      </c>
      <c r="D1710" s="101"/>
      <c r="E1710">
        <f t="shared" si="27"/>
        <v>1980.0000000000002</v>
      </c>
      <c r="G1710">
        <v>1800</v>
      </c>
    </row>
    <row r="1711" spans="1:8" x14ac:dyDescent="0.2">
      <c r="A1711" t="str">
        <f t="shared" si="28"/>
        <v>HCS-04</v>
      </c>
      <c r="C1711" s="101" t="s">
        <v>215</v>
      </c>
      <c r="D1711" s="101"/>
      <c r="E1711">
        <f t="shared" si="27"/>
        <v>4620</v>
      </c>
      <c r="G1711">
        <v>4200</v>
      </c>
    </row>
    <row r="1712" spans="1:8" x14ac:dyDescent="0.2">
      <c r="A1712" t="str">
        <f t="shared" si="28"/>
        <v>HCS-05</v>
      </c>
      <c r="C1712" s="101" t="s">
        <v>216</v>
      </c>
      <c r="D1712" s="101"/>
      <c r="E1712">
        <f t="shared" si="27"/>
        <v>1980.0000000000002</v>
      </c>
      <c r="G1712">
        <v>1800</v>
      </c>
    </row>
    <row r="1713" spans="1:7" x14ac:dyDescent="0.2">
      <c r="A1713" t="str">
        <f t="shared" si="28"/>
        <v>HCS-06</v>
      </c>
      <c r="C1713" s="101" t="s">
        <v>217</v>
      </c>
      <c r="D1713" s="101"/>
      <c r="E1713">
        <f t="shared" si="27"/>
        <v>4620</v>
      </c>
      <c r="G1713">
        <v>4200</v>
      </c>
    </row>
    <row r="1714" spans="1:7" x14ac:dyDescent="0.2">
      <c r="A1714" t="str">
        <f t="shared" si="28"/>
        <v>HCS-07</v>
      </c>
      <c r="C1714" s="101" t="s">
        <v>218</v>
      </c>
      <c r="D1714" s="101"/>
      <c r="E1714">
        <f t="shared" si="27"/>
        <v>1980.0000000000002</v>
      </c>
      <c r="G1714">
        <v>1800</v>
      </c>
    </row>
    <row r="1715" spans="1:7" x14ac:dyDescent="0.2">
      <c r="A1715" t="str">
        <f t="shared" si="28"/>
        <v>HCS-08</v>
      </c>
      <c r="C1715" s="101" t="s">
        <v>219</v>
      </c>
      <c r="D1715" s="101"/>
      <c r="E1715">
        <f t="shared" si="27"/>
        <v>4620</v>
      </c>
      <c r="G1715">
        <v>4200</v>
      </c>
    </row>
    <row r="1716" spans="1:7" x14ac:dyDescent="0.2">
      <c r="A1716" t="str">
        <f t="shared" si="28"/>
        <v>HCS-09</v>
      </c>
      <c r="C1716" s="101" t="s">
        <v>220</v>
      </c>
      <c r="D1716" s="101"/>
      <c r="E1716">
        <f t="shared" si="27"/>
        <v>1980.0000000000002</v>
      </c>
      <c r="G1716">
        <v>1800</v>
      </c>
    </row>
    <row r="1717" spans="1:7" x14ac:dyDescent="0.2">
      <c r="A1717" t="str">
        <f t="shared" si="28"/>
        <v>HCS-10</v>
      </c>
      <c r="C1717" s="101" t="s">
        <v>221</v>
      </c>
      <c r="D1717" s="101"/>
      <c r="E1717">
        <f t="shared" si="27"/>
        <v>4620</v>
      </c>
      <c r="G1717">
        <v>4200</v>
      </c>
    </row>
    <row r="1718" spans="1:7" x14ac:dyDescent="0.2">
      <c r="A1718" t="str">
        <f t="shared" si="28"/>
        <v>HCS-11</v>
      </c>
      <c r="C1718" s="101" t="s">
        <v>222</v>
      </c>
      <c r="D1718" s="101"/>
      <c r="E1718">
        <f t="shared" si="27"/>
        <v>1980.0000000000002</v>
      </c>
      <c r="G1718">
        <v>1800</v>
      </c>
    </row>
    <row r="1719" spans="1:7" x14ac:dyDescent="0.2">
      <c r="A1719" t="str">
        <f t="shared" si="28"/>
        <v>HCS-12</v>
      </c>
      <c r="C1719" s="101" t="s">
        <v>223</v>
      </c>
      <c r="D1719" s="101"/>
      <c r="E1719">
        <f t="shared" si="27"/>
        <v>4620</v>
      </c>
      <c r="G1719">
        <v>4200</v>
      </c>
    </row>
    <row r="1720" spans="1:7" x14ac:dyDescent="0.2">
      <c r="A1720" t="str">
        <f t="shared" si="28"/>
        <v>HCS-13</v>
      </c>
      <c r="C1720" s="101" t="s">
        <v>224</v>
      </c>
      <c r="D1720" s="101"/>
      <c r="E1720">
        <f t="shared" si="27"/>
        <v>1980.0000000000002</v>
      </c>
      <c r="G1720">
        <v>1800</v>
      </c>
    </row>
    <row r="1721" spans="1:7" x14ac:dyDescent="0.2">
      <c r="A1721" t="str">
        <f t="shared" si="28"/>
        <v>HCS-14</v>
      </c>
      <c r="C1721" s="101" t="s">
        <v>225</v>
      </c>
      <c r="D1721" s="101"/>
      <c r="E1721">
        <f t="shared" si="27"/>
        <v>4620</v>
      </c>
      <c r="G1721">
        <v>4200</v>
      </c>
    </row>
    <row r="1722" spans="1:7" x14ac:dyDescent="0.2">
      <c r="A1722" t="str">
        <f t="shared" si="28"/>
        <v>HCS-15</v>
      </c>
      <c r="C1722" s="101" t="s">
        <v>226</v>
      </c>
      <c r="D1722" s="101"/>
      <c r="E1722">
        <f t="shared" si="27"/>
        <v>1980.0000000000002</v>
      </c>
      <c r="G1722">
        <v>1800</v>
      </c>
    </row>
    <row r="1723" spans="1:7" x14ac:dyDescent="0.2">
      <c r="A1723" t="str">
        <f t="shared" si="28"/>
        <v>HCS-16</v>
      </c>
      <c r="C1723" s="101" t="s">
        <v>227</v>
      </c>
      <c r="D1723" s="101"/>
      <c r="E1723">
        <f t="shared" si="27"/>
        <v>4620</v>
      </c>
      <c r="G1723">
        <v>4200</v>
      </c>
    </row>
    <row r="1724" spans="1:7" x14ac:dyDescent="0.2">
      <c r="A1724" t="str">
        <f t="shared" si="28"/>
        <v>HCS-17</v>
      </c>
      <c r="C1724" s="101" t="s">
        <v>228</v>
      </c>
      <c r="D1724" s="101"/>
      <c r="E1724">
        <f t="shared" si="27"/>
        <v>4400</v>
      </c>
      <c r="G1724">
        <v>4000</v>
      </c>
    </row>
    <row r="1725" spans="1:7" x14ac:dyDescent="0.2">
      <c r="A1725" t="str">
        <f t="shared" si="28"/>
        <v>HCS-18</v>
      </c>
      <c r="C1725" s="101" t="s">
        <v>229</v>
      </c>
      <c r="D1725" s="101"/>
      <c r="E1725">
        <f t="shared" si="27"/>
        <v>4400</v>
      </c>
      <c r="G1725">
        <v>4000</v>
      </c>
    </row>
    <row r="1726" spans="1:7" x14ac:dyDescent="0.2">
      <c r="A1726" t="str">
        <f t="shared" si="28"/>
        <v>HCS-19</v>
      </c>
      <c r="C1726" s="101" t="s">
        <v>230</v>
      </c>
      <c r="D1726" s="101"/>
      <c r="E1726">
        <f t="shared" si="27"/>
        <v>4400</v>
      </c>
      <c r="G1726">
        <v>4000</v>
      </c>
    </row>
    <row r="1727" spans="1:7" x14ac:dyDescent="0.2">
      <c r="A1727" t="str">
        <f t="shared" si="28"/>
        <v>HCS-20</v>
      </c>
      <c r="C1727" s="101" t="s">
        <v>231</v>
      </c>
      <c r="D1727" s="101"/>
      <c r="E1727">
        <f t="shared" si="27"/>
        <v>4400</v>
      </c>
      <c r="G1727">
        <v>4000</v>
      </c>
    </row>
    <row r="1728" spans="1:7" x14ac:dyDescent="0.2">
      <c r="A1728" t="str">
        <f t="shared" si="28"/>
        <v>HCS-21</v>
      </c>
      <c r="C1728" s="101" t="s">
        <v>232</v>
      </c>
      <c r="D1728" s="101"/>
      <c r="E1728">
        <f t="shared" si="27"/>
        <v>4400</v>
      </c>
      <c r="G1728">
        <v>4000</v>
      </c>
    </row>
    <row r="1729" spans="1:7" x14ac:dyDescent="0.2">
      <c r="A1729" t="str">
        <f t="shared" si="28"/>
        <v>HCS-22</v>
      </c>
      <c r="C1729" s="101" t="s">
        <v>233</v>
      </c>
      <c r="D1729" s="101"/>
      <c r="E1729">
        <f t="shared" si="27"/>
        <v>4400</v>
      </c>
      <c r="G1729">
        <v>4000</v>
      </c>
    </row>
    <row r="1730" spans="1:7" x14ac:dyDescent="0.2">
      <c r="A1730" t="str">
        <f t="shared" si="28"/>
        <v>HNL-01</v>
      </c>
      <c r="C1730" s="101" t="s">
        <v>1025</v>
      </c>
      <c r="D1730" s="101"/>
      <c r="E1730">
        <f t="shared" si="27"/>
        <v>3080.0000000000005</v>
      </c>
      <c r="G1730">
        <v>2800</v>
      </c>
    </row>
    <row r="1731" spans="1:7" x14ac:dyDescent="0.2">
      <c r="A1731" t="str">
        <f t="shared" si="28"/>
        <v>HNL-02</v>
      </c>
      <c r="C1731" s="101" t="s">
        <v>234</v>
      </c>
      <c r="D1731" s="101"/>
      <c r="E1731">
        <f t="shared" si="27"/>
        <v>3080.0000000000005</v>
      </c>
      <c r="G1731">
        <v>2800</v>
      </c>
    </row>
    <row r="1732" spans="1:7" x14ac:dyDescent="0.2">
      <c r="A1732" t="str">
        <f t="shared" si="28"/>
        <v>HNL-03</v>
      </c>
      <c r="C1732" s="101" t="s">
        <v>235</v>
      </c>
      <c r="D1732" s="101"/>
      <c r="E1732">
        <f t="shared" si="27"/>
        <v>3080.0000000000005</v>
      </c>
      <c r="G1732">
        <v>2800</v>
      </c>
    </row>
    <row r="1733" spans="1:7" x14ac:dyDescent="0.2">
      <c r="A1733" t="str">
        <f t="shared" si="28"/>
        <v>HNL-04</v>
      </c>
      <c r="C1733" s="101" t="s">
        <v>236</v>
      </c>
      <c r="D1733" s="101"/>
      <c r="E1733">
        <f t="shared" si="27"/>
        <v>3080.0000000000005</v>
      </c>
      <c r="G1733">
        <v>2800</v>
      </c>
    </row>
    <row r="1734" spans="1:7" x14ac:dyDescent="0.2">
      <c r="A1734" t="str">
        <f t="shared" si="28"/>
        <v>HNL-05</v>
      </c>
      <c r="C1734" s="101" t="s">
        <v>237</v>
      </c>
      <c r="D1734" s="101"/>
      <c r="E1734">
        <f t="shared" si="27"/>
        <v>3080.0000000000005</v>
      </c>
      <c r="G1734">
        <v>2800</v>
      </c>
    </row>
    <row r="1735" spans="1:7" x14ac:dyDescent="0.2">
      <c r="A1735" t="str">
        <f t="shared" si="28"/>
        <v>HNL-06</v>
      </c>
      <c r="C1735" s="101" t="s">
        <v>238</v>
      </c>
      <c r="D1735" s="101"/>
      <c r="E1735">
        <f t="shared" si="27"/>
        <v>3300.0000000000005</v>
      </c>
      <c r="G1735">
        <v>3000</v>
      </c>
    </row>
    <row r="1736" spans="1:7" x14ac:dyDescent="0.2">
      <c r="A1736" t="str">
        <f t="shared" si="28"/>
        <v>HNL-07</v>
      </c>
      <c r="C1736" s="101" t="s">
        <v>239</v>
      </c>
      <c r="D1736" s="101"/>
      <c r="E1736">
        <f t="shared" si="27"/>
        <v>3300.0000000000005</v>
      </c>
      <c r="G1736">
        <v>3000</v>
      </c>
    </row>
    <row r="1737" spans="1:7" x14ac:dyDescent="0.2">
      <c r="A1737" t="str">
        <f t="shared" si="28"/>
        <v>HNL-08</v>
      </c>
      <c r="C1737" s="101" t="s">
        <v>240</v>
      </c>
      <c r="D1737" s="101"/>
      <c r="E1737">
        <f t="shared" si="27"/>
        <v>4400</v>
      </c>
      <c r="G1737">
        <v>4000</v>
      </c>
    </row>
    <row r="1738" spans="1:7" x14ac:dyDescent="0.2">
      <c r="A1738" t="str">
        <f t="shared" si="28"/>
        <v>HNL-09</v>
      </c>
      <c r="C1738" s="101" t="s">
        <v>241</v>
      </c>
      <c r="D1738" s="101"/>
      <c r="E1738">
        <f t="shared" si="27"/>
        <v>4400</v>
      </c>
      <c r="G1738">
        <v>4000</v>
      </c>
    </row>
    <row r="1739" spans="1:7" x14ac:dyDescent="0.2">
      <c r="A1739" t="str">
        <f t="shared" si="28"/>
        <v>HNL-10</v>
      </c>
      <c r="C1739" s="101" t="s">
        <v>242</v>
      </c>
      <c r="D1739" s="101"/>
      <c r="E1739">
        <f t="shared" si="27"/>
        <v>4400</v>
      </c>
      <c r="G1739">
        <v>4000</v>
      </c>
    </row>
    <row r="1740" spans="1:7" x14ac:dyDescent="0.2">
      <c r="A1740" t="str">
        <f t="shared" si="28"/>
        <v>HNL-11</v>
      </c>
      <c r="C1740" s="101" t="s">
        <v>243</v>
      </c>
      <c r="D1740" s="101"/>
      <c r="E1740">
        <f t="shared" si="27"/>
        <v>4400</v>
      </c>
      <c r="G1740">
        <v>4000</v>
      </c>
    </row>
    <row r="1741" spans="1:7" x14ac:dyDescent="0.2">
      <c r="A1741" t="str">
        <f t="shared" si="28"/>
        <v>HNL-12</v>
      </c>
      <c r="C1741" s="101" t="s">
        <v>244</v>
      </c>
      <c r="D1741" s="101"/>
      <c r="E1741">
        <f t="shared" si="27"/>
        <v>4400</v>
      </c>
      <c r="G1741">
        <v>4000</v>
      </c>
    </row>
    <row r="1742" spans="1:7" x14ac:dyDescent="0.2">
      <c r="A1742" t="str">
        <f t="shared" si="28"/>
        <v>HNL-13</v>
      </c>
      <c r="C1742" s="101" t="s">
        <v>245</v>
      </c>
      <c r="D1742" s="101"/>
      <c r="E1742">
        <f t="shared" si="27"/>
        <v>4400</v>
      </c>
      <c r="G1742">
        <v>4000</v>
      </c>
    </row>
    <row r="1743" spans="1:7" x14ac:dyDescent="0.2">
      <c r="A1743" t="str">
        <f t="shared" si="28"/>
        <v>HBN-01</v>
      </c>
      <c r="C1743" s="101" t="s">
        <v>246</v>
      </c>
      <c r="D1743" s="101"/>
      <c r="E1743">
        <f t="shared" si="27"/>
        <v>2640</v>
      </c>
      <c r="G1743">
        <v>2400</v>
      </c>
    </row>
    <row r="1744" spans="1:7" x14ac:dyDescent="0.2">
      <c r="A1744" t="str">
        <f t="shared" si="28"/>
        <v>HBN-02</v>
      </c>
      <c r="C1744" s="101" t="s">
        <v>247</v>
      </c>
      <c r="D1744" s="101"/>
      <c r="E1744">
        <f t="shared" si="27"/>
        <v>2640</v>
      </c>
      <c r="G1744">
        <v>2400</v>
      </c>
    </row>
    <row r="1745" spans="1:7" x14ac:dyDescent="0.2">
      <c r="A1745" t="str">
        <f t="shared" si="28"/>
        <v>HBN-03</v>
      </c>
      <c r="C1745" s="101" t="s">
        <v>248</v>
      </c>
      <c r="D1745" s="101"/>
      <c r="E1745">
        <f t="shared" ref="E1745:E1808" si="29">G1745*1.1</f>
        <v>2640</v>
      </c>
      <c r="G1745">
        <v>2400</v>
      </c>
    </row>
    <row r="1746" spans="1:7" x14ac:dyDescent="0.2">
      <c r="A1746" t="str">
        <f t="shared" si="28"/>
        <v>HBN-04</v>
      </c>
      <c r="C1746" s="101" t="s">
        <v>249</v>
      </c>
      <c r="D1746" s="101"/>
      <c r="E1746">
        <f t="shared" si="29"/>
        <v>2640</v>
      </c>
      <c r="G1746">
        <v>2400</v>
      </c>
    </row>
    <row r="1747" spans="1:7" x14ac:dyDescent="0.2">
      <c r="A1747" t="str">
        <f t="shared" si="28"/>
        <v>HBN-05</v>
      </c>
      <c r="C1747" s="101" t="s">
        <v>250</v>
      </c>
      <c r="D1747" s="101"/>
      <c r="E1747">
        <f t="shared" si="29"/>
        <v>20900</v>
      </c>
      <c r="G1747">
        <v>19000</v>
      </c>
    </row>
    <row r="1748" spans="1:7" x14ac:dyDescent="0.2">
      <c r="A1748" t="str">
        <f t="shared" si="28"/>
        <v>HBN-06</v>
      </c>
      <c r="C1748" s="101" t="s">
        <v>251</v>
      </c>
      <c r="D1748" s="101"/>
      <c r="E1748">
        <f t="shared" si="29"/>
        <v>20900</v>
      </c>
      <c r="G1748">
        <v>19000</v>
      </c>
    </row>
    <row r="1749" spans="1:7" x14ac:dyDescent="0.2">
      <c r="A1749" t="str">
        <f t="shared" si="28"/>
        <v>HBN-07</v>
      </c>
      <c r="C1749" s="101" t="s">
        <v>252</v>
      </c>
      <c r="D1749" s="101"/>
      <c r="E1749">
        <f t="shared" si="29"/>
        <v>20900</v>
      </c>
      <c r="G1749">
        <v>19000</v>
      </c>
    </row>
    <row r="1750" spans="1:7" x14ac:dyDescent="0.2">
      <c r="A1750" t="str">
        <f t="shared" si="28"/>
        <v>HBN-08</v>
      </c>
      <c r="C1750" s="101" t="s">
        <v>253</v>
      </c>
      <c r="D1750" s="101"/>
      <c r="E1750">
        <f t="shared" si="29"/>
        <v>20900</v>
      </c>
      <c r="G1750">
        <v>19000</v>
      </c>
    </row>
    <row r="1751" spans="1:7" x14ac:dyDescent="0.2">
      <c r="A1751" t="str">
        <f t="shared" si="28"/>
        <v>HBN-09</v>
      </c>
      <c r="C1751" s="101" t="s">
        <v>254</v>
      </c>
      <c r="D1751" s="101"/>
      <c r="E1751">
        <f t="shared" si="29"/>
        <v>30800.000000000004</v>
      </c>
      <c r="G1751">
        <v>28000</v>
      </c>
    </row>
    <row r="1752" spans="1:7" x14ac:dyDescent="0.2">
      <c r="A1752" t="str">
        <f t="shared" si="28"/>
        <v>HBN-10</v>
      </c>
      <c r="C1752" s="101" t="s">
        <v>255</v>
      </c>
      <c r="D1752" s="101"/>
      <c r="E1752">
        <f t="shared" si="29"/>
        <v>30800.000000000004</v>
      </c>
      <c r="G1752">
        <v>28000</v>
      </c>
    </row>
    <row r="1753" spans="1:7" x14ac:dyDescent="0.2">
      <c r="A1753" t="str">
        <f t="shared" si="28"/>
        <v>HBN-11</v>
      </c>
      <c r="C1753" s="101" t="s">
        <v>256</v>
      </c>
      <c r="D1753" s="101"/>
      <c r="E1753">
        <f t="shared" si="29"/>
        <v>30800.000000000004</v>
      </c>
      <c r="G1753">
        <v>28000</v>
      </c>
    </row>
    <row r="1754" spans="1:7" x14ac:dyDescent="0.2">
      <c r="A1754" t="str">
        <f t="shared" si="28"/>
        <v>HBN-12</v>
      </c>
      <c r="C1754" s="101" t="s">
        <v>257</v>
      </c>
      <c r="D1754" s="101"/>
      <c r="E1754">
        <f t="shared" si="29"/>
        <v>30800.000000000004</v>
      </c>
      <c r="G1754">
        <v>28000</v>
      </c>
    </row>
    <row r="1755" spans="1:7" x14ac:dyDescent="0.2">
      <c r="A1755" t="str">
        <f t="shared" si="28"/>
        <v>HBN-13</v>
      </c>
      <c r="C1755" s="101" t="s">
        <v>258</v>
      </c>
      <c r="D1755" s="101"/>
      <c r="E1755">
        <f t="shared" si="29"/>
        <v>16280.000000000002</v>
      </c>
      <c r="G1755">
        <v>14800</v>
      </c>
    </row>
    <row r="1756" spans="1:7" x14ac:dyDescent="0.2">
      <c r="A1756" t="str">
        <f t="shared" si="28"/>
        <v>HBN-14</v>
      </c>
      <c r="C1756" s="101" t="s">
        <v>259</v>
      </c>
      <c r="D1756" s="101"/>
      <c r="E1756">
        <f t="shared" si="29"/>
        <v>16280.000000000002</v>
      </c>
      <c r="G1756">
        <v>14800</v>
      </c>
    </row>
    <row r="1757" spans="1:7" x14ac:dyDescent="0.2">
      <c r="A1757" t="str">
        <f t="shared" si="28"/>
        <v>HBN-15</v>
      </c>
      <c r="C1757" s="101" t="s">
        <v>260</v>
      </c>
      <c r="D1757" s="101"/>
      <c r="E1757">
        <f t="shared" si="29"/>
        <v>16280.000000000002</v>
      </c>
      <c r="G1757">
        <v>14800</v>
      </c>
    </row>
    <row r="1758" spans="1:7" x14ac:dyDescent="0.2">
      <c r="A1758" t="str">
        <f t="shared" si="28"/>
        <v>HBN-16</v>
      </c>
      <c r="C1758" s="101" t="s">
        <v>261</v>
      </c>
      <c r="D1758" s="101"/>
      <c r="E1758">
        <f t="shared" si="29"/>
        <v>16280.000000000002</v>
      </c>
      <c r="G1758">
        <v>14800</v>
      </c>
    </row>
    <row r="1759" spans="1:7" x14ac:dyDescent="0.2">
      <c r="A1759" t="str">
        <f t="shared" si="28"/>
        <v>HBN-17</v>
      </c>
      <c r="C1759" s="101" t="s">
        <v>262</v>
      </c>
      <c r="D1759" s="101"/>
      <c r="E1759">
        <f t="shared" si="29"/>
        <v>7150.0000000000009</v>
      </c>
      <c r="G1759">
        <v>6500</v>
      </c>
    </row>
    <row r="1760" spans="1:7" x14ac:dyDescent="0.2">
      <c r="A1760" t="str">
        <f t="shared" si="28"/>
        <v>HBN-18</v>
      </c>
      <c r="C1760" s="101" t="s">
        <v>263</v>
      </c>
      <c r="D1760" s="101"/>
      <c r="E1760">
        <f t="shared" si="29"/>
        <v>7150.0000000000009</v>
      </c>
      <c r="G1760">
        <v>6500</v>
      </c>
    </row>
    <row r="1761" spans="1:7" x14ac:dyDescent="0.2">
      <c r="A1761" t="str">
        <f t="shared" ref="A1761:A1857" si="30">B1761&amp;C1761&amp;D1761</f>
        <v>HBN-19</v>
      </c>
      <c r="C1761" s="101" t="s">
        <v>264</v>
      </c>
      <c r="D1761" s="101"/>
      <c r="E1761">
        <f t="shared" si="29"/>
        <v>4400</v>
      </c>
      <c r="G1761">
        <v>4000</v>
      </c>
    </row>
    <row r="1762" spans="1:7" x14ac:dyDescent="0.2">
      <c r="A1762" t="str">
        <f t="shared" si="30"/>
        <v>HBN-20</v>
      </c>
      <c r="C1762" s="101" t="s">
        <v>265</v>
      </c>
      <c r="D1762" s="101"/>
      <c r="E1762">
        <f t="shared" si="29"/>
        <v>4400</v>
      </c>
      <c r="G1762">
        <v>4000</v>
      </c>
    </row>
    <row r="1763" spans="1:7" x14ac:dyDescent="0.2">
      <c r="A1763" t="str">
        <f t="shared" si="30"/>
        <v>HMF-01</v>
      </c>
      <c r="C1763" s="101" t="s">
        <v>266</v>
      </c>
      <c r="D1763" s="101"/>
      <c r="E1763">
        <f t="shared" si="29"/>
        <v>3300.0000000000005</v>
      </c>
      <c r="G1763">
        <v>3000</v>
      </c>
    </row>
    <row r="1764" spans="1:7" x14ac:dyDescent="0.2">
      <c r="A1764" t="str">
        <f t="shared" si="30"/>
        <v>HMF-02</v>
      </c>
      <c r="C1764" s="101" t="s">
        <v>267</v>
      </c>
      <c r="D1764" s="101"/>
      <c r="E1764">
        <f t="shared" si="29"/>
        <v>6600.0000000000009</v>
      </c>
      <c r="G1764">
        <v>6000</v>
      </c>
    </row>
    <row r="1765" spans="1:7" x14ac:dyDescent="0.2">
      <c r="A1765" t="str">
        <f t="shared" si="30"/>
        <v>HMF-03</v>
      </c>
      <c r="C1765" s="101" t="s">
        <v>268</v>
      </c>
      <c r="D1765" s="101"/>
      <c r="E1765">
        <f t="shared" si="29"/>
        <v>11000</v>
      </c>
      <c r="G1765">
        <v>10000</v>
      </c>
    </row>
    <row r="1766" spans="1:7" x14ac:dyDescent="0.2">
      <c r="A1766" t="str">
        <f t="shared" si="30"/>
        <v>HMF-04</v>
      </c>
      <c r="C1766" s="101" t="s">
        <v>269</v>
      </c>
      <c r="D1766" s="101"/>
      <c r="E1766">
        <f t="shared" si="29"/>
        <v>16500</v>
      </c>
      <c r="G1766">
        <v>15000</v>
      </c>
    </row>
    <row r="1767" spans="1:7" x14ac:dyDescent="0.2">
      <c r="A1767" t="str">
        <f t="shared" si="30"/>
        <v>HMF-05</v>
      </c>
      <c r="C1767" s="101" t="s">
        <v>270</v>
      </c>
      <c r="D1767" s="101"/>
      <c r="E1767">
        <f t="shared" si="29"/>
        <v>3300.0000000000005</v>
      </c>
      <c r="G1767">
        <v>3000</v>
      </c>
    </row>
    <row r="1768" spans="1:7" x14ac:dyDescent="0.2">
      <c r="A1768" t="str">
        <f t="shared" si="30"/>
        <v>HMF-06</v>
      </c>
      <c r="C1768" s="101" t="s">
        <v>271</v>
      </c>
      <c r="D1768" s="101"/>
      <c r="E1768">
        <f t="shared" si="29"/>
        <v>3850.0000000000005</v>
      </c>
      <c r="G1768">
        <v>3500</v>
      </c>
    </row>
    <row r="1769" spans="1:7" x14ac:dyDescent="0.2">
      <c r="A1769" t="str">
        <f t="shared" si="30"/>
        <v>HMF-07</v>
      </c>
      <c r="C1769" s="101" t="s">
        <v>272</v>
      </c>
      <c r="D1769" s="101"/>
      <c r="E1769">
        <f t="shared" si="29"/>
        <v>6600.0000000000009</v>
      </c>
      <c r="G1769">
        <v>6000</v>
      </c>
    </row>
    <row r="1770" spans="1:7" x14ac:dyDescent="0.2">
      <c r="A1770" t="str">
        <f t="shared" si="30"/>
        <v>HMF-08</v>
      </c>
      <c r="C1770" s="101" t="s">
        <v>273</v>
      </c>
      <c r="D1770" s="101"/>
      <c r="E1770">
        <f t="shared" si="29"/>
        <v>3300.0000000000005</v>
      </c>
      <c r="G1770">
        <v>3000</v>
      </c>
    </row>
    <row r="1771" spans="1:7" x14ac:dyDescent="0.2">
      <c r="A1771" t="str">
        <f t="shared" si="30"/>
        <v>HMF-09</v>
      </c>
      <c r="C1771" s="101" t="s">
        <v>274</v>
      </c>
      <c r="D1771" s="101"/>
      <c r="E1771">
        <f t="shared" si="29"/>
        <v>6600.0000000000009</v>
      </c>
      <c r="G1771">
        <v>6000</v>
      </c>
    </row>
    <row r="1772" spans="1:7" x14ac:dyDescent="0.2">
      <c r="A1772" t="str">
        <f t="shared" si="30"/>
        <v>HMF-10</v>
      </c>
      <c r="C1772" s="101" t="s">
        <v>275</v>
      </c>
      <c r="D1772" s="101"/>
      <c r="E1772">
        <f t="shared" si="29"/>
        <v>11000</v>
      </c>
      <c r="G1772">
        <v>10000</v>
      </c>
    </row>
    <row r="1773" spans="1:7" x14ac:dyDescent="0.2">
      <c r="A1773" t="str">
        <f t="shared" si="30"/>
        <v>HMF-11</v>
      </c>
      <c r="C1773" s="101" t="s">
        <v>276</v>
      </c>
      <c r="D1773" s="101"/>
      <c r="E1773">
        <f t="shared" si="29"/>
        <v>16500</v>
      </c>
      <c r="G1773">
        <v>15000</v>
      </c>
    </row>
    <row r="1774" spans="1:7" x14ac:dyDescent="0.2">
      <c r="A1774" t="str">
        <f t="shared" si="30"/>
        <v>HMF-12</v>
      </c>
      <c r="C1774" s="101" t="s">
        <v>277</v>
      </c>
      <c r="D1774" s="101"/>
      <c r="E1774">
        <f t="shared" si="29"/>
        <v>3300.0000000000005</v>
      </c>
      <c r="G1774">
        <v>3000</v>
      </c>
    </row>
    <row r="1775" spans="1:7" x14ac:dyDescent="0.2">
      <c r="A1775" t="str">
        <f t="shared" si="30"/>
        <v>HMF-13</v>
      </c>
      <c r="C1775" s="101" t="s">
        <v>278</v>
      </c>
      <c r="D1775" s="101"/>
      <c r="E1775">
        <f t="shared" si="29"/>
        <v>3850.0000000000005</v>
      </c>
      <c r="G1775">
        <v>3500</v>
      </c>
    </row>
    <row r="1776" spans="1:7" x14ac:dyDescent="0.2">
      <c r="A1776" t="str">
        <f t="shared" si="30"/>
        <v>HMF-14</v>
      </c>
      <c r="C1776" s="101" t="s">
        <v>279</v>
      </c>
      <c r="D1776" s="101"/>
      <c r="E1776">
        <f t="shared" si="29"/>
        <v>6600.0000000000009</v>
      </c>
      <c r="G1776">
        <v>6000</v>
      </c>
    </row>
    <row r="1777" spans="1:7" x14ac:dyDescent="0.2">
      <c r="A1777" t="str">
        <f t="shared" si="30"/>
        <v>HMF-15</v>
      </c>
      <c r="C1777" s="101" t="s">
        <v>280</v>
      </c>
      <c r="D1777" s="101"/>
      <c r="E1777">
        <f t="shared" si="29"/>
        <v>3300.0000000000005</v>
      </c>
      <c r="G1777">
        <v>3000</v>
      </c>
    </row>
    <row r="1778" spans="1:7" x14ac:dyDescent="0.2">
      <c r="A1778" t="str">
        <f t="shared" si="30"/>
        <v>HMF-16</v>
      </c>
      <c r="C1778" s="101" t="s">
        <v>281</v>
      </c>
      <c r="D1778" s="101"/>
      <c r="E1778">
        <f t="shared" si="29"/>
        <v>6600.0000000000009</v>
      </c>
      <c r="G1778">
        <v>6000</v>
      </c>
    </row>
    <row r="1779" spans="1:7" x14ac:dyDescent="0.2">
      <c r="A1779" t="str">
        <f t="shared" si="30"/>
        <v>HMF-17</v>
      </c>
      <c r="C1779" s="101" t="s">
        <v>282</v>
      </c>
      <c r="D1779" s="101"/>
      <c r="E1779">
        <f t="shared" si="29"/>
        <v>11000</v>
      </c>
      <c r="G1779">
        <v>10000</v>
      </c>
    </row>
    <row r="1780" spans="1:7" x14ac:dyDescent="0.2">
      <c r="A1780" t="str">
        <f t="shared" si="30"/>
        <v>HMF-18</v>
      </c>
      <c r="C1780" s="101" t="s">
        <v>283</v>
      </c>
      <c r="D1780" s="101"/>
      <c r="E1780">
        <f t="shared" si="29"/>
        <v>16500</v>
      </c>
      <c r="G1780">
        <v>15000</v>
      </c>
    </row>
    <row r="1781" spans="1:7" x14ac:dyDescent="0.2">
      <c r="A1781" t="str">
        <f t="shared" si="30"/>
        <v>HMF-19</v>
      </c>
      <c r="C1781" s="101" t="s">
        <v>284</v>
      </c>
      <c r="D1781" s="101"/>
      <c r="E1781">
        <f t="shared" si="29"/>
        <v>3300.0000000000005</v>
      </c>
      <c r="G1781">
        <v>3000</v>
      </c>
    </row>
    <row r="1782" spans="1:7" x14ac:dyDescent="0.2">
      <c r="A1782" t="str">
        <f t="shared" si="30"/>
        <v>HMF-20</v>
      </c>
      <c r="C1782" s="101" t="s">
        <v>285</v>
      </c>
      <c r="D1782" s="101"/>
      <c r="E1782">
        <f t="shared" si="29"/>
        <v>3850.0000000000005</v>
      </c>
      <c r="G1782">
        <v>3500</v>
      </c>
    </row>
    <row r="1783" spans="1:7" x14ac:dyDescent="0.2">
      <c r="A1783" t="str">
        <f t="shared" si="30"/>
        <v>HMF-21</v>
      </c>
      <c r="C1783" s="101" t="s">
        <v>286</v>
      </c>
      <c r="D1783" s="101"/>
      <c r="E1783">
        <f t="shared" si="29"/>
        <v>6600.0000000000009</v>
      </c>
      <c r="G1783">
        <v>6000</v>
      </c>
    </row>
    <row r="1784" spans="1:7" x14ac:dyDescent="0.2">
      <c r="A1784" t="str">
        <f t="shared" si="30"/>
        <v>HMF-22</v>
      </c>
      <c r="C1784" s="101" t="s">
        <v>287</v>
      </c>
      <c r="D1784" s="101"/>
      <c r="E1784">
        <f t="shared" si="29"/>
        <v>3300.0000000000005</v>
      </c>
      <c r="G1784">
        <v>3000</v>
      </c>
    </row>
    <row r="1785" spans="1:7" x14ac:dyDescent="0.2">
      <c r="A1785" t="str">
        <f t="shared" si="30"/>
        <v>HMF-23</v>
      </c>
      <c r="C1785" s="101" t="s">
        <v>288</v>
      </c>
      <c r="D1785" s="101"/>
      <c r="E1785">
        <f t="shared" si="29"/>
        <v>6600.0000000000009</v>
      </c>
      <c r="G1785">
        <v>6000</v>
      </c>
    </row>
    <row r="1786" spans="1:7" x14ac:dyDescent="0.2">
      <c r="A1786" t="str">
        <f t="shared" si="30"/>
        <v>HMF-24</v>
      </c>
      <c r="C1786" s="101" t="s">
        <v>289</v>
      </c>
      <c r="D1786" s="101"/>
      <c r="E1786">
        <f t="shared" si="29"/>
        <v>11000</v>
      </c>
      <c r="G1786">
        <v>10000</v>
      </c>
    </row>
    <row r="1787" spans="1:7" x14ac:dyDescent="0.2">
      <c r="A1787" t="str">
        <f t="shared" si="30"/>
        <v>HMF-25</v>
      </c>
      <c r="C1787" s="101" t="s">
        <v>290</v>
      </c>
      <c r="D1787" s="101"/>
      <c r="E1787">
        <f t="shared" si="29"/>
        <v>16500</v>
      </c>
      <c r="G1787">
        <v>15000</v>
      </c>
    </row>
    <row r="1788" spans="1:7" x14ac:dyDescent="0.2">
      <c r="A1788" t="str">
        <f t="shared" si="30"/>
        <v>HMF-26</v>
      </c>
      <c r="C1788" s="101" t="s">
        <v>291</v>
      </c>
      <c r="D1788" s="101"/>
      <c r="E1788">
        <f t="shared" si="29"/>
        <v>3300.0000000000005</v>
      </c>
      <c r="G1788">
        <v>3000</v>
      </c>
    </row>
    <row r="1789" spans="1:7" x14ac:dyDescent="0.2">
      <c r="A1789" t="str">
        <f t="shared" si="30"/>
        <v>HMF-27</v>
      </c>
      <c r="C1789" s="101" t="s">
        <v>292</v>
      </c>
      <c r="D1789" s="101"/>
      <c r="E1789">
        <f t="shared" si="29"/>
        <v>3850.0000000000005</v>
      </c>
      <c r="G1789">
        <v>3500</v>
      </c>
    </row>
    <row r="1790" spans="1:7" x14ac:dyDescent="0.2">
      <c r="A1790" t="str">
        <f t="shared" si="30"/>
        <v>HMF-28</v>
      </c>
      <c r="C1790" s="101" t="s">
        <v>293</v>
      </c>
      <c r="D1790" s="101"/>
      <c r="E1790">
        <f t="shared" si="29"/>
        <v>6600.0000000000009</v>
      </c>
      <c r="G1790">
        <v>6000</v>
      </c>
    </row>
    <row r="1791" spans="1:7" x14ac:dyDescent="0.2">
      <c r="A1791" t="str">
        <f t="shared" si="30"/>
        <v>HMF-29</v>
      </c>
      <c r="C1791" s="101" t="s">
        <v>294</v>
      </c>
      <c r="D1791" s="101"/>
      <c r="E1791">
        <f t="shared" si="29"/>
        <v>3300.0000000000005</v>
      </c>
      <c r="G1791">
        <v>3000</v>
      </c>
    </row>
    <row r="1792" spans="1:7" x14ac:dyDescent="0.2">
      <c r="A1792" t="str">
        <f t="shared" si="30"/>
        <v>HMF-30</v>
      </c>
      <c r="C1792" s="101" t="s">
        <v>295</v>
      </c>
      <c r="D1792" s="101"/>
      <c r="E1792">
        <f t="shared" si="29"/>
        <v>6600.0000000000009</v>
      </c>
      <c r="G1792">
        <v>6000</v>
      </c>
    </row>
    <row r="1793" spans="1:7" x14ac:dyDescent="0.2">
      <c r="A1793" t="str">
        <f t="shared" si="30"/>
        <v>HMF-31</v>
      </c>
      <c r="C1793" s="101" t="s">
        <v>296</v>
      </c>
      <c r="D1793" s="101"/>
      <c r="E1793">
        <f t="shared" si="29"/>
        <v>11000</v>
      </c>
      <c r="G1793">
        <v>10000</v>
      </c>
    </row>
    <row r="1794" spans="1:7" x14ac:dyDescent="0.2">
      <c r="A1794" t="str">
        <f t="shared" si="30"/>
        <v>HMF-32</v>
      </c>
      <c r="C1794" s="101" t="s">
        <v>297</v>
      </c>
      <c r="D1794" s="101"/>
      <c r="E1794">
        <f t="shared" si="29"/>
        <v>16500</v>
      </c>
      <c r="G1794">
        <v>15000</v>
      </c>
    </row>
    <row r="1795" spans="1:7" x14ac:dyDescent="0.2">
      <c r="A1795" t="str">
        <f t="shared" si="30"/>
        <v>HMF-33</v>
      </c>
      <c r="C1795" s="101" t="s">
        <v>298</v>
      </c>
      <c r="D1795" s="101"/>
      <c r="E1795">
        <f t="shared" si="29"/>
        <v>3300.0000000000005</v>
      </c>
      <c r="G1795">
        <v>3000</v>
      </c>
    </row>
    <row r="1796" spans="1:7" x14ac:dyDescent="0.2">
      <c r="A1796" t="str">
        <f t="shared" si="30"/>
        <v>HMF-34</v>
      </c>
      <c r="C1796" s="101" t="s">
        <v>299</v>
      </c>
      <c r="D1796" s="101"/>
      <c r="E1796">
        <f t="shared" si="29"/>
        <v>3850.0000000000005</v>
      </c>
      <c r="G1796">
        <v>3500</v>
      </c>
    </row>
    <row r="1797" spans="1:7" x14ac:dyDescent="0.2">
      <c r="A1797" t="str">
        <f t="shared" si="30"/>
        <v>HMF-35</v>
      </c>
      <c r="C1797" s="101" t="s">
        <v>300</v>
      </c>
      <c r="D1797" s="101"/>
      <c r="E1797">
        <f t="shared" si="29"/>
        <v>6600.0000000000009</v>
      </c>
      <c r="G1797">
        <v>6000</v>
      </c>
    </row>
    <row r="1798" spans="1:7" x14ac:dyDescent="0.2">
      <c r="A1798" t="str">
        <f t="shared" si="30"/>
        <v>HMF-36</v>
      </c>
      <c r="C1798" s="101" t="s">
        <v>301</v>
      </c>
      <c r="D1798" s="101"/>
      <c r="E1798">
        <f t="shared" si="29"/>
        <v>3300.0000000000005</v>
      </c>
      <c r="G1798">
        <v>3000</v>
      </c>
    </row>
    <row r="1799" spans="1:7" x14ac:dyDescent="0.2">
      <c r="A1799" t="str">
        <f t="shared" si="30"/>
        <v>HMF-37</v>
      </c>
      <c r="C1799" s="101" t="s">
        <v>302</v>
      </c>
      <c r="D1799" s="101"/>
      <c r="E1799">
        <f t="shared" si="29"/>
        <v>6600.0000000000009</v>
      </c>
      <c r="G1799">
        <v>6000</v>
      </c>
    </row>
    <row r="1800" spans="1:7" x14ac:dyDescent="0.2">
      <c r="A1800" t="str">
        <f t="shared" si="30"/>
        <v>HMF-38</v>
      </c>
      <c r="C1800" s="101" t="s">
        <v>303</v>
      </c>
      <c r="D1800" s="101"/>
      <c r="E1800">
        <f t="shared" si="29"/>
        <v>11000</v>
      </c>
      <c r="G1800">
        <v>10000</v>
      </c>
    </row>
    <row r="1801" spans="1:7" x14ac:dyDescent="0.2">
      <c r="A1801" t="str">
        <f t="shared" si="30"/>
        <v>HMF-39</v>
      </c>
      <c r="C1801" s="101" t="s">
        <v>304</v>
      </c>
      <c r="D1801" s="101"/>
      <c r="E1801">
        <f t="shared" si="29"/>
        <v>16500</v>
      </c>
      <c r="G1801">
        <v>15000</v>
      </c>
    </row>
    <row r="1802" spans="1:7" x14ac:dyDescent="0.2">
      <c r="A1802" t="str">
        <f t="shared" si="30"/>
        <v>HMF-40</v>
      </c>
      <c r="C1802" s="101" t="s">
        <v>305</v>
      </c>
      <c r="D1802" s="101"/>
      <c r="E1802">
        <f t="shared" si="29"/>
        <v>3300.0000000000005</v>
      </c>
      <c r="G1802">
        <v>3000</v>
      </c>
    </row>
    <row r="1803" spans="1:7" x14ac:dyDescent="0.2">
      <c r="A1803" t="str">
        <f t="shared" si="30"/>
        <v>HMF-41</v>
      </c>
      <c r="C1803" s="101" t="s">
        <v>306</v>
      </c>
      <c r="D1803" s="101"/>
      <c r="E1803">
        <f t="shared" si="29"/>
        <v>3850.0000000000005</v>
      </c>
      <c r="G1803">
        <v>3500</v>
      </c>
    </row>
    <row r="1804" spans="1:7" x14ac:dyDescent="0.2">
      <c r="A1804" t="str">
        <f t="shared" si="30"/>
        <v>HMF-42</v>
      </c>
      <c r="C1804" s="101" t="s">
        <v>307</v>
      </c>
      <c r="D1804" s="101"/>
      <c r="E1804">
        <f t="shared" si="29"/>
        <v>6600.0000000000009</v>
      </c>
      <c r="G1804">
        <v>6000</v>
      </c>
    </row>
    <row r="1805" spans="1:7" x14ac:dyDescent="0.2">
      <c r="A1805" t="str">
        <f t="shared" si="30"/>
        <v>HMF-43</v>
      </c>
      <c r="C1805" s="101" t="s">
        <v>308</v>
      </c>
      <c r="D1805" s="101"/>
      <c r="E1805">
        <f t="shared" si="29"/>
        <v>3300.0000000000005</v>
      </c>
      <c r="G1805">
        <v>3000</v>
      </c>
    </row>
    <row r="1806" spans="1:7" x14ac:dyDescent="0.2">
      <c r="A1806" t="str">
        <f t="shared" si="30"/>
        <v>HMF-44</v>
      </c>
      <c r="C1806" s="101" t="s">
        <v>309</v>
      </c>
      <c r="D1806" s="101"/>
      <c r="E1806">
        <f t="shared" si="29"/>
        <v>6600.0000000000009</v>
      </c>
      <c r="G1806">
        <v>6000</v>
      </c>
    </row>
    <row r="1807" spans="1:7" x14ac:dyDescent="0.2">
      <c r="A1807" t="str">
        <f t="shared" si="30"/>
        <v>HMF-45</v>
      </c>
      <c r="C1807" s="101" t="s">
        <v>310</v>
      </c>
      <c r="D1807" s="101"/>
      <c r="E1807">
        <f t="shared" si="29"/>
        <v>11000</v>
      </c>
      <c r="G1807">
        <v>10000</v>
      </c>
    </row>
    <row r="1808" spans="1:7" x14ac:dyDescent="0.2">
      <c r="A1808" t="str">
        <f t="shared" si="30"/>
        <v>HMF-46</v>
      </c>
      <c r="C1808" s="101" t="s">
        <v>311</v>
      </c>
      <c r="D1808" s="101"/>
      <c r="E1808">
        <f t="shared" si="29"/>
        <v>16500</v>
      </c>
      <c r="G1808">
        <v>15000</v>
      </c>
    </row>
    <row r="1809" spans="1:7" x14ac:dyDescent="0.2">
      <c r="A1809" t="str">
        <f t="shared" si="30"/>
        <v>HMF-47</v>
      </c>
      <c r="C1809" s="101" t="s">
        <v>312</v>
      </c>
      <c r="D1809" s="101"/>
      <c r="E1809">
        <f t="shared" ref="E1809:E1872" si="31">G1809*1.1</f>
        <v>3300.0000000000005</v>
      </c>
      <c r="G1809">
        <v>3000</v>
      </c>
    </row>
    <row r="1810" spans="1:7" x14ac:dyDescent="0.2">
      <c r="A1810" t="str">
        <f t="shared" si="30"/>
        <v>HMF-48</v>
      </c>
      <c r="C1810" s="101" t="s">
        <v>313</v>
      </c>
      <c r="D1810" s="101"/>
      <c r="E1810">
        <f t="shared" si="31"/>
        <v>3850.0000000000005</v>
      </c>
      <c r="G1810">
        <v>3500</v>
      </c>
    </row>
    <row r="1811" spans="1:7" x14ac:dyDescent="0.2">
      <c r="A1811" t="str">
        <f t="shared" si="30"/>
        <v>HMF-49</v>
      </c>
      <c r="C1811" s="101" t="s">
        <v>314</v>
      </c>
      <c r="D1811" s="101"/>
      <c r="E1811">
        <f t="shared" si="31"/>
        <v>6600.0000000000009</v>
      </c>
      <c r="G1811">
        <v>6000</v>
      </c>
    </row>
    <row r="1812" spans="1:7" x14ac:dyDescent="0.2">
      <c r="A1812" t="str">
        <f t="shared" si="30"/>
        <v>HMF-50</v>
      </c>
      <c r="C1812" s="101" t="s">
        <v>315</v>
      </c>
      <c r="D1812" s="101"/>
      <c r="E1812">
        <f t="shared" si="31"/>
        <v>3300.0000000000005</v>
      </c>
      <c r="G1812">
        <v>3000</v>
      </c>
    </row>
    <row r="1813" spans="1:7" x14ac:dyDescent="0.2">
      <c r="A1813" t="str">
        <f t="shared" si="30"/>
        <v>HMF-51</v>
      </c>
      <c r="C1813" s="101" t="s">
        <v>316</v>
      </c>
      <c r="D1813" s="101"/>
      <c r="E1813">
        <f t="shared" si="31"/>
        <v>6600.0000000000009</v>
      </c>
      <c r="G1813">
        <v>6000</v>
      </c>
    </row>
    <row r="1814" spans="1:7" x14ac:dyDescent="0.2">
      <c r="A1814" t="str">
        <f t="shared" si="30"/>
        <v>HMF-52</v>
      </c>
      <c r="C1814" s="101" t="s">
        <v>317</v>
      </c>
      <c r="D1814" s="101"/>
      <c r="E1814">
        <f t="shared" si="31"/>
        <v>11000</v>
      </c>
      <c r="G1814">
        <v>10000</v>
      </c>
    </row>
    <row r="1815" spans="1:7" x14ac:dyDescent="0.2">
      <c r="A1815" t="str">
        <f t="shared" si="30"/>
        <v>HMF-53</v>
      </c>
      <c r="C1815" s="101" t="s">
        <v>318</v>
      </c>
      <c r="D1815" s="101"/>
      <c r="E1815">
        <f t="shared" si="31"/>
        <v>16500</v>
      </c>
      <c r="G1815">
        <v>15000</v>
      </c>
    </row>
    <row r="1816" spans="1:7" x14ac:dyDescent="0.2">
      <c r="A1816" t="str">
        <f t="shared" si="30"/>
        <v>HMF-54</v>
      </c>
      <c r="C1816" s="101" t="s">
        <v>319</v>
      </c>
      <c r="D1816" s="101"/>
      <c r="E1816">
        <f t="shared" si="31"/>
        <v>3300.0000000000005</v>
      </c>
      <c r="G1816">
        <v>3000</v>
      </c>
    </row>
    <row r="1817" spans="1:7" x14ac:dyDescent="0.2">
      <c r="A1817" t="str">
        <f t="shared" si="30"/>
        <v>HMF-55</v>
      </c>
      <c r="C1817" s="101" t="s">
        <v>320</v>
      </c>
      <c r="D1817" s="101"/>
      <c r="E1817">
        <f t="shared" si="31"/>
        <v>3850.0000000000005</v>
      </c>
      <c r="G1817">
        <v>3500</v>
      </c>
    </row>
    <row r="1818" spans="1:7" x14ac:dyDescent="0.2">
      <c r="A1818" t="str">
        <f t="shared" si="30"/>
        <v>HMF-56</v>
      </c>
      <c r="C1818" s="101" t="s">
        <v>321</v>
      </c>
      <c r="D1818" s="101"/>
      <c r="E1818">
        <f t="shared" si="31"/>
        <v>6600.0000000000009</v>
      </c>
      <c r="G1818">
        <v>6000</v>
      </c>
    </row>
    <row r="1819" spans="1:7" x14ac:dyDescent="0.2">
      <c r="A1819" t="str">
        <f t="shared" si="30"/>
        <v>HMF-57</v>
      </c>
      <c r="C1819" s="101" t="s">
        <v>322</v>
      </c>
      <c r="D1819" s="101"/>
      <c r="E1819">
        <f t="shared" si="31"/>
        <v>3300.0000000000005</v>
      </c>
      <c r="G1819">
        <v>3000</v>
      </c>
    </row>
    <row r="1820" spans="1:7" x14ac:dyDescent="0.2">
      <c r="A1820" t="str">
        <f t="shared" si="30"/>
        <v>HMF-58</v>
      </c>
      <c r="C1820" s="101" t="s">
        <v>323</v>
      </c>
      <c r="D1820" s="101"/>
      <c r="E1820">
        <f t="shared" si="31"/>
        <v>6600.0000000000009</v>
      </c>
      <c r="G1820">
        <v>6000</v>
      </c>
    </row>
    <row r="1821" spans="1:7" x14ac:dyDescent="0.2">
      <c r="A1821" t="str">
        <f t="shared" si="30"/>
        <v>HMF-59</v>
      </c>
      <c r="C1821" s="101" t="s">
        <v>324</v>
      </c>
      <c r="D1821" s="101"/>
      <c r="E1821">
        <f t="shared" si="31"/>
        <v>11000</v>
      </c>
      <c r="G1821">
        <v>10000</v>
      </c>
    </row>
    <row r="1822" spans="1:7" x14ac:dyDescent="0.2">
      <c r="A1822" t="str">
        <f t="shared" si="30"/>
        <v>HMF-60</v>
      </c>
      <c r="C1822" s="101" t="s">
        <v>325</v>
      </c>
      <c r="D1822" s="101"/>
      <c r="E1822">
        <f t="shared" si="31"/>
        <v>16500</v>
      </c>
      <c r="G1822">
        <v>15000</v>
      </c>
    </row>
    <row r="1823" spans="1:7" x14ac:dyDescent="0.2">
      <c r="A1823" t="str">
        <f t="shared" si="30"/>
        <v>HMF-61</v>
      </c>
      <c r="C1823" s="101" t="s">
        <v>326</v>
      </c>
      <c r="D1823" s="101"/>
      <c r="E1823">
        <f t="shared" si="31"/>
        <v>3300.0000000000005</v>
      </c>
      <c r="G1823">
        <v>3000</v>
      </c>
    </row>
    <row r="1824" spans="1:7" x14ac:dyDescent="0.2">
      <c r="A1824" t="str">
        <f t="shared" si="30"/>
        <v>HMF-62</v>
      </c>
      <c r="C1824" s="101" t="s">
        <v>327</v>
      </c>
      <c r="D1824" s="101"/>
      <c r="E1824">
        <f t="shared" si="31"/>
        <v>3850.0000000000005</v>
      </c>
      <c r="G1824">
        <v>3500</v>
      </c>
    </row>
    <row r="1825" spans="1:7" x14ac:dyDescent="0.2">
      <c r="A1825" t="str">
        <f t="shared" si="30"/>
        <v>HMF-63</v>
      </c>
      <c r="C1825" s="101" t="s">
        <v>328</v>
      </c>
      <c r="D1825" s="101"/>
      <c r="E1825">
        <f t="shared" si="31"/>
        <v>6600.0000000000009</v>
      </c>
      <c r="G1825">
        <v>6000</v>
      </c>
    </row>
    <row r="1826" spans="1:7" x14ac:dyDescent="0.2">
      <c r="A1826" t="str">
        <f t="shared" si="30"/>
        <v>HMF-64</v>
      </c>
      <c r="C1826" s="101" t="s">
        <v>329</v>
      </c>
      <c r="D1826" s="101"/>
      <c r="E1826">
        <f t="shared" si="31"/>
        <v>3300.0000000000005</v>
      </c>
      <c r="G1826">
        <v>3000</v>
      </c>
    </row>
    <row r="1827" spans="1:7" x14ac:dyDescent="0.2">
      <c r="A1827" t="str">
        <f t="shared" si="30"/>
        <v>HMF-65</v>
      </c>
      <c r="C1827" s="101" t="s">
        <v>330</v>
      </c>
      <c r="D1827" s="101"/>
      <c r="E1827">
        <f t="shared" si="31"/>
        <v>6600.0000000000009</v>
      </c>
      <c r="G1827">
        <v>6000</v>
      </c>
    </row>
    <row r="1828" spans="1:7" x14ac:dyDescent="0.2">
      <c r="A1828" t="str">
        <f t="shared" si="30"/>
        <v>HMF-66</v>
      </c>
      <c r="C1828" s="101" t="s">
        <v>331</v>
      </c>
      <c r="D1828" s="101"/>
      <c r="E1828">
        <f t="shared" si="31"/>
        <v>11000</v>
      </c>
      <c r="G1828">
        <v>10000</v>
      </c>
    </row>
    <row r="1829" spans="1:7" x14ac:dyDescent="0.2">
      <c r="A1829" t="str">
        <f t="shared" si="30"/>
        <v>HMF-67</v>
      </c>
      <c r="C1829" s="101" t="s">
        <v>332</v>
      </c>
      <c r="D1829" s="101"/>
      <c r="E1829">
        <f t="shared" si="31"/>
        <v>16500</v>
      </c>
      <c r="G1829">
        <v>15000</v>
      </c>
    </row>
    <row r="1830" spans="1:7" x14ac:dyDescent="0.2">
      <c r="A1830" t="str">
        <f t="shared" si="30"/>
        <v>HMF-68</v>
      </c>
      <c r="C1830" s="101" t="s">
        <v>333</v>
      </c>
      <c r="D1830" s="101"/>
      <c r="E1830">
        <f t="shared" si="31"/>
        <v>3300.0000000000005</v>
      </c>
      <c r="G1830">
        <v>3000</v>
      </c>
    </row>
    <row r="1831" spans="1:7" x14ac:dyDescent="0.2">
      <c r="A1831" t="str">
        <f t="shared" si="30"/>
        <v>HMF-69</v>
      </c>
      <c r="C1831" s="101" t="s">
        <v>334</v>
      </c>
      <c r="D1831" s="101"/>
      <c r="E1831">
        <f t="shared" si="31"/>
        <v>3850.0000000000005</v>
      </c>
      <c r="G1831">
        <v>3500</v>
      </c>
    </row>
    <row r="1832" spans="1:7" x14ac:dyDescent="0.2">
      <c r="A1832" t="str">
        <f t="shared" si="30"/>
        <v>HMF-70</v>
      </c>
      <c r="C1832" s="101" t="s">
        <v>335</v>
      </c>
      <c r="D1832" s="101"/>
      <c r="E1832">
        <f t="shared" si="31"/>
        <v>6600.0000000000009</v>
      </c>
      <c r="G1832">
        <v>6000</v>
      </c>
    </row>
    <row r="1833" spans="1:7" x14ac:dyDescent="0.2">
      <c r="A1833" t="str">
        <f t="shared" si="30"/>
        <v>HMF-71</v>
      </c>
      <c r="C1833" s="101" t="s">
        <v>336</v>
      </c>
      <c r="D1833" s="101"/>
      <c r="E1833">
        <f t="shared" si="31"/>
        <v>3300.0000000000005</v>
      </c>
      <c r="G1833">
        <v>3000</v>
      </c>
    </row>
    <row r="1834" spans="1:7" x14ac:dyDescent="0.2">
      <c r="A1834" t="str">
        <f t="shared" si="30"/>
        <v>HMF-72</v>
      </c>
      <c r="C1834" s="101" t="s">
        <v>337</v>
      </c>
      <c r="D1834" s="101"/>
      <c r="E1834">
        <f t="shared" si="31"/>
        <v>6600.0000000000009</v>
      </c>
      <c r="G1834">
        <v>6000</v>
      </c>
    </row>
    <row r="1835" spans="1:7" x14ac:dyDescent="0.2">
      <c r="A1835" t="str">
        <f t="shared" si="30"/>
        <v>HMF-73</v>
      </c>
      <c r="C1835" s="101" t="s">
        <v>338</v>
      </c>
      <c r="D1835" s="101"/>
      <c r="E1835">
        <f t="shared" si="31"/>
        <v>11000</v>
      </c>
      <c r="G1835">
        <v>10000</v>
      </c>
    </row>
    <row r="1836" spans="1:7" x14ac:dyDescent="0.2">
      <c r="A1836" t="str">
        <f t="shared" si="30"/>
        <v>HMF-74</v>
      </c>
      <c r="C1836" s="101" t="s">
        <v>339</v>
      </c>
      <c r="D1836" s="101"/>
      <c r="E1836">
        <f t="shared" si="31"/>
        <v>3300.0000000000005</v>
      </c>
      <c r="G1836">
        <v>3000</v>
      </c>
    </row>
    <row r="1837" spans="1:7" x14ac:dyDescent="0.2">
      <c r="A1837" t="str">
        <f t="shared" si="30"/>
        <v>HMF-75</v>
      </c>
      <c r="C1837" s="101" t="s">
        <v>340</v>
      </c>
      <c r="D1837" s="101"/>
      <c r="E1837">
        <f t="shared" si="31"/>
        <v>6600.0000000000009</v>
      </c>
      <c r="G1837">
        <v>6000</v>
      </c>
    </row>
    <row r="1838" spans="1:7" x14ac:dyDescent="0.2">
      <c r="A1838" t="str">
        <f t="shared" si="30"/>
        <v>HMF-76</v>
      </c>
      <c r="C1838" s="101" t="s">
        <v>341</v>
      </c>
      <c r="D1838" s="101"/>
      <c r="E1838">
        <f t="shared" si="31"/>
        <v>3300.0000000000005</v>
      </c>
      <c r="G1838">
        <v>3000</v>
      </c>
    </row>
    <row r="1839" spans="1:7" x14ac:dyDescent="0.2">
      <c r="A1839" t="str">
        <f t="shared" si="30"/>
        <v>HMF-77</v>
      </c>
      <c r="C1839" s="101" t="s">
        <v>342</v>
      </c>
      <c r="D1839" s="101"/>
      <c r="E1839">
        <f t="shared" si="31"/>
        <v>6600.0000000000009</v>
      </c>
      <c r="G1839">
        <v>6000</v>
      </c>
    </row>
    <row r="1840" spans="1:7" x14ac:dyDescent="0.2">
      <c r="A1840" t="str">
        <f t="shared" si="30"/>
        <v>HMF-78</v>
      </c>
      <c r="C1840" s="101" t="s">
        <v>343</v>
      </c>
      <c r="D1840" s="101"/>
      <c r="E1840">
        <f t="shared" si="31"/>
        <v>11000</v>
      </c>
      <c r="G1840">
        <v>10000</v>
      </c>
    </row>
    <row r="1841" spans="1:7" x14ac:dyDescent="0.2">
      <c r="A1841" t="str">
        <f t="shared" si="30"/>
        <v>HMF-79</v>
      </c>
      <c r="C1841" s="101" t="s">
        <v>344</v>
      </c>
      <c r="D1841" s="101"/>
      <c r="E1841">
        <f t="shared" si="31"/>
        <v>3300.0000000000005</v>
      </c>
      <c r="G1841">
        <v>3000</v>
      </c>
    </row>
    <row r="1842" spans="1:7" x14ac:dyDescent="0.2">
      <c r="A1842" t="str">
        <f t="shared" si="30"/>
        <v>HMF-80</v>
      </c>
      <c r="C1842" s="101" t="s">
        <v>345</v>
      </c>
      <c r="D1842" s="101"/>
      <c r="E1842">
        <f t="shared" si="31"/>
        <v>6600.0000000000009</v>
      </c>
      <c r="G1842">
        <v>6000</v>
      </c>
    </row>
    <row r="1843" spans="1:7" x14ac:dyDescent="0.2">
      <c r="A1843" t="str">
        <f t="shared" si="30"/>
        <v>HMF-81</v>
      </c>
      <c r="C1843" s="101" t="s">
        <v>346</v>
      </c>
      <c r="D1843" s="101"/>
      <c r="E1843">
        <f t="shared" si="31"/>
        <v>13200.000000000002</v>
      </c>
      <c r="G1843">
        <v>12000</v>
      </c>
    </row>
    <row r="1844" spans="1:7" x14ac:dyDescent="0.2">
      <c r="A1844" t="str">
        <f t="shared" si="30"/>
        <v>HMF-82</v>
      </c>
      <c r="C1844" s="101" t="s">
        <v>347</v>
      </c>
      <c r="D1844" s="101"/>
      <c r="E1844">
        <f t="shared" si="31"/>
        <v>24200.000000000004</v>
      </c>
      <c r="G1844">
        <v>22000</v>
      </c>
    </row>
    <row r="1845" spans="1:7" x14ac:dyDescent="0.2">
      <c r="A1845" t="str">
        <f t="shared" si="30"/>
        <v>HMF-83</v>
      </c>
      <c r="C1845" s="101" t="s">
        <v>348</v>
      </c>
      <c r="D1845" s="101"/>
      <c r="E1845">
        <f t="shared" si="31"/>
        <v>13200.000000000002</v>
      </c>
      <c r="G1845">
        <v>12000</v>
      </c>
    </row>
    <row r="1846" spans="1:7" x14ac:dyDescent="0.2">
      <c r="A1846" t="str">
        <f t="shared" si="30"/>
        <v>HMF-84</v>
      </c>
      <c r="C1846" s="101" t="s">
        <v>349</v>
      </c>
      <c r="D1846" s="101"/>
      <c r="E1846">
        <f t="shared" si="31"/>
        <v>24200.000000000004</v>
      </c>
      <c r="G1846">
        <v>22000</v>
      </c>
    </row>
    <row r="1847" spans="1:7" x14ac:dyDescent="0.2">
      <c r="A1847" t="str">
        <f t="shared" si="30"/>
        <v>HMF-85</v>
      </c>
      <c r="C1847" s="101" t="s">
        <v>350</v>
      </c>
      <c r="D1847" s="101"/>
      <c r="E1847">
        <f t="shared" si="31"/>
        <v>13200.000000000002</v>
      </c>
      <c r="G1847">
        <v>12000</v>
      </c>
    </row>
    <row r="1848" spans="1:7" x14ac:dyDescent="0.2">
      <c r="A1848" t="str">
        <f t="shared" si="30"/>
        <v>HMF-86</v>
      </c>
      <c r="C1848" s="101" t="s">
        <v>351</v>
      </c>
      <c r="D1848" s="101"/>
      <c r="E1848">
        <f t="shared" si="31"/>
        <v>24200.000000000004</v>
      </c>
      <c r="G1848">
        <v>22000</v>
      </c>
    </row>
    <row r="1849" spans="1:7" x14ac:dyDescent="0.2">
      <c r="A1849" t="str">
        <f t="shared" si="30"/>
        <v>HMF-87</v>
      </c>
      <c r="C1849" s="101" t="s">
        <v>352</v>
      </c>
      <c r="D1849" s="101"/>
      <c r="E1849">
        <f t="shared" si="31"/>
        <v>13200.000000000002</v>
      </c>
      <c r="G1849">
        <v>12000</v>
      </c>
    </row>
    <row r="1850" spans="1:7" x14ac:dyDescent="0.2">
      <c r="A1850" t="str">
        <f t="shared" si="30"/>
        <v>HMF-88</v>
      </c>
      <c r="C1850" s="101" t="s">
        <v>353</v>
      </c>
      <c r="D1850" s="101"/>
      <c r="E1850">
        <f t="shared" si="31"/>
        <v>24200.000000000004</v>
      </c>
      <c r="G1850">
        <v>22000</v>
      </c>
    </row>
    <row r="1851" spans="1:7" x14ac:dyDescent="0.2">
      <c r="A1851" t="str">
        <f t="shared" si="30"/>
        <v>HMF-89</v>
      </c>
      <c r="C1851" s="101" t="s">
        <v>354</v>
      </c>
      <c r="D1851" s="101"/>
      <c r="E1851">
        <f t="shared" si="31"/>
        <v>13200.000000000002</v>
      </c>
      <c r="G1851">
        <v>12000</v>
      </c>
    </row>
    <row r="1852" spans="1:7" x14ac:dyDescent="0.2">
      <c r="A1852" t="str">
        <f t="shared" si="30"/>
        <v>HMF-90</v>
      </c>
      <c r="C1852" s="101" t="s">
        <v>355</v>
      </c>
      <c r="D1852" s="101"/>
      <c r="E1852">
        <f t="shared" si="31"/>
        <v>24200.000000000004</v>
      </c>
      <c r="G1852">
        <v>22000</v>
      </c>
    </row>
    <row r="1853" spans="1:7" x14ac:dyDescent="0.2">
      <c r="A1853" t="str">
        <f t="shared" si="30"/>
        <v>HMF-91</v>
      </c>
      <c r="C1853" s="101" t="s">
        <v>356</v>
      </c>
      <c r="D1853" s="101"/>
      <c r="E1853">
        <f t="shared" si="31"/>
        <v>1320</v>
      </c>
      <c r="G1853">
        <v>1200</v>
      </c>
    </row>
    <row r="1854" spans="1:7" x14ac:dyDescent="0.2">
      <c r="A1854" t="str">
        <f t="shared" si="30"/>
        <v>HMF-92</v>
      </c>
      <c r="C1854" s="101" t="s">
        <v>357</v>
      </c>
      <c r="D1854" s="101"/>
      <c r="E1854">
        <f t="shared" si="31"/>
        <v>2640</v>
      </c>
      <c r="G1854">
        <v>2400</v>
      </c>
    </row>
    <row r="1855" spans="1:7" x14ac:dyDescent="0.2">
      <c r="A1855" t="str">
        <f t="shared" si="30"/>
        <v>LBV-01</v>
      </c>
      <c r="C1855" s="101" t="s">
        <v>1026</v>
      </c>
      <c r="D1855" s="101"/>
      <c r="E1855">
        <f t="shared" si="31"/>
        <v>36300</v>
      </c>
      <c r="G1855">
        <v>33000</v>
      </c>
    </row>
    <row r="1856" spans="1:7" x14ac:dyDescent="0.2">
      <c r="A1856" t="str">
        <f t="shared" si="30"/>
        <v>LBV-02</v>
      </c>
      <c r="C1856" s="101" t="s">
        <v>358</v>
      </c>
      <c r="D1856" s="101"/>
      <c r="E1856">
        <f t="shared" si="31"/>
        <v>29700.000000000004</v>
      </c>
      <c r="G1856">
        <v>27000</v>
      </c>
    </row>
    <row r="1857" spans="1:7" x14ac:dyDescent="0.2">
      <c r="A1857" t="str">
        <f t="shared" si="30"/>
        <v>LBV-03</v>
      </c>
      <c r="C1857" s="101" t="s">
        <v>359</v>
      </c>
      <c r="D1857" s="101"/>
      <c r="E1857">
        <f t="shared" si="31"/>
        <v>29700.000000000004</v>
      </c>
      <c r="G1857">
        <v>27000</v>
      </c>
    </row>
    <row r="1858" spans="1:7" x14ac:dyDescent="0.2">
      <c r="A1858" t="str">
        <f t="shared" ref="A1858:A1921" si="32">B1858&amp;C1858&amp;D1858</f>
        <v>LBV-04</v>
      </c>
      <c r="C1858" s="101" t="s">
        <v>360</v>
      </c>
      <c r="D1858" s="101"/>
      <c r="E1858">
        <f t="shared" si="31"/>
        <v>30800.000000000004</v>
      </c>
      <c r="G1858">
        <v>28000</v>
      </c>
    </row>
    <row r="1859" spans="1:7" x14ac:dyDescent="0.2">
      <c r="A1859" t="str">
        <f t="shared" si="32"/>
        <v>LBV-05</v>
      </c>
      <c r="C1859" s="101" t="s">
        <v>361</v>
      </c>
      <c r="D1859" s="101"/>
      <c r="E1859">
        <f t="shared" si="31"/>
        <v>37400</v>
      </c>
      <c r="G1859">
        <v>34000</v>
      </c>
    </row>
    <row r="1860" spans="1:7" x14ac:dyDescent="0.2">
      <c r="A1860" t="str">
        <f t="shared" si="32"/>
        <v>LBV-06</v>
      </c>
      <c r="C1860" s="101" t="s">
        <v>362</v>
      </c>
      <c r="D1860" s="101"/>
      <c r="E1860">
        <f t="shared" si="31"/>
        <v>38500</v>
      </c>
      <c r="G1860">
        <v>35000</v>
      </c>
    </row>
    <row r="1861" spans="1:7" x14ac:dyDescent="0.2">
      <c r="A1861" t="str">
        <f t="shared" si="32"/>
        <v>LBV-07</v>
      </c>
      <c r="C1861" s="101" t="s">
        <v>363</v>
      </c>
      <c r="D1861" s="101"/>
      <c r="E1861">
        <f t="shared" si="31"/>
        <v>44000</v>
      </c>
      <c r="G1861">
        <v>40000</v>
      </c>
    </row>
    <row r="1862" spans="1:7" x14ac:dyDescent="0.2">
      <c r="A1862" t="str">
        <f t="shared" si="32"/>
        <v>LBV-08</v>
      </c>
      <c r="C1862" s="101" t="s">
        <v>364</v>
      </c>
      <c r="D1862" s="101"/>
      <c r="E1862">
        <f t="shared" si="31"/>
        <v>37400</v>
      </c>
      <c r="G1862">
        <v>34000</v>
      </c>
    </row>
    <row r="1863" spans="1:7" x14ac:dyDescent="0.2">
      <c r="A1863" t="str">
        <f t="shared" si="32"/>
        <v>LBV-09</v>
      </c>
      <c r="C1863" s="101" t="s">
        <v>365</v>
      </c>
      <c r="D1863" s="101"/>
      <c r="E1863">
        <f t="shared" si="31"/>
        <v>37400</v>
      </c>
      <c r="G1863">
        <v>34000</v>
      </c>
    </row>
    <row r="1864" spans="1:7" x14ac:dyDescent="0.2">
      <c r="A1864" t="str">
        <f t="shared" si="32"/>
        <v>LBV-10</v>
      </c>
      <c r="C1864" s="101" t="s">
        <v>366</v>
      </c>
      <c r="D1864" s="101"/>
      <c r="E1864">
        <f t="shared" si="31"/>
        <v>52800.000000000007</v>
      </c>
      <c r="G1864">
        <v>48000</v>
      </c>
    </row>
    <row r="1865" spans="1:7" x14ac:dyDescent="0.2">
      <c r="A1865" t="str">
        <f t="shared" si="32"/>
        <v>LSX-01</v>
      </c>
      <c r="C1865" s="101" t="s">
        <v>1027</v>
      </c>
      <c r="D1865" s="101"/>
      <c r="E1865">
        <f t="shared" si="31"/>
        <v>37400</v>
      </c>
      <c r="G1865">
        <v>34000</v>
      </c>
    </row>
    <row r="1866" spans="1:7" x14ac:dyDescent="0.2">
      <c r="A1866" t="str">
        <f t="shared" si="32"/>
        <v>LSX-02</v>
      </c>
      <c r="C1866" s="101" t="s">
        <v>367</v>
      </c>
      <c r="D1866" s="101"/>
      <c r="E1866">
        <f t="shared" si="31"/>
        <v>35200</v>
      </c>
      <c r="G1866">
        <v>32000</v>
      </c>
    </row>
    <row r="1867" spans="1:7" x14ac:dyDescent="0.2">
      <c r="A1867" t="str">
        <f t="shared" si="32"/>
        <v>LSX-03</v>
      </c>
      <c r="C1867" s="101" t="s">
        <v>368</v>
      </c>
      <c r="D1867" s="101"/>
      <c r="E1867">
        <f t="shared" si="31"/>
        <v>50600.000000000007</v>
      </c>
      <c r="G1867">
        <v>46000</v>
      </c>
    </row>
    <row r="1868" spans="1:7" x14ac:dyDescent="0.2">
      <c r="A1868" t="str">
        <f t="shared" si="32"/>
        <v>LSX-04</v>
      </c>
      <c r="C1868" s="101" t="s">
        <v>369</v>
      </c>
      <c r="D1868" s="101"/>
      <c r="E1868">
        <f t="shared" si="31"/>
        <v>60500.000000000007</v>
      </c>
      <c r="G1868">
        <v>55000</v>
      </c>
    </row>
    <row r="1869" spans="1:7" x14ac:dyDescent="0.2">
      <c r="A1869" t="str">
        <f t="shared" si="32"/>
        <v>LSX-05</v>
      </c>
      <c r="C1869" s="101" t="s">
        <v>370</v>
      </c>
      <c r="D1869" s="101"/>
      <c r="E1869">
        <f t="shared" si="31"/>
        <v>121000.00000000001</v>
      </c>
      <c r="G1869">
        <v>110000</v>
      </c>
    </row>
    <row r="1870" spans="1:7" x14ac:dyDescent="0.2">
      <c r="A1870" t="str">
        <f t="shared" si="32"/>
        <v>LSX-06</v>
      </c>
      <c r="C1870" s="101" t="s">
        <v>371</v>
      </c>
      <c r="D1870" s="101"/>
      <c r="E1870">
        <f t="shared" si="31"/>
        <v>20900</v>
      </c>
      <c r="G1870">
        <v>19000</v>
      </c>
    </row>
    <row r="1871" spans="1:7" x14ac:dyDescent="0.2">
      <c r="A1871" t="str">
        <f t="shared" si="32"/>
        <v>LSX-07</v>
      </c>
      <c r="C1871" s="101" t="s">
        <v>372</v>
      </c>
      <c r="D1871" s="101"/>
      <c r="E1871">
        <f t="shared" si="31"/>
        <v>25300.000000000004</v>
      </c>
      <c r="G1871">
        <v>23000</v>
      </c>
    </row>
    <row r="1872" spans="1:7" x14ac:dyDescent="0.2">
      <c r="A1872" t="str">
        <f t="shared" si="32"/>
        <v>LRM-01</v>
      </c>
      <c r="C1872" s="101" t="s">
        <v>1028</v>
      </c>
      <c r="D1872" s="101"/>
      <c r="E1872">
        <f t="shared" si="31"/>
        <v>35200</v>
      </c>
      <c r="G1872">
        <v>32000</v>
      </c>
    </row>
    <row r="1873" spans="1:7" x14ac:dyDescent="0.2">
      <c r="A1873" t="str">
        <f t="shared" si="32"/>
        <v>LRM-02</v>
      </c>
      <c r="C1873" s="101" t="s">
        <v>373</v>
      </c>
      <c r="D1873" s="101"/>
      <c r="E1873">
        <f t="shared" ref="E1873:E1936" si="33">G1873*1.1</f>
        <v>35200</v>
      </c>
      <c r="G1873">
        <v>32000</v>
      </c>
    </row>
    <row r="1874" spans="1:7" x14ac:dyDescent="0.2">
      <c r="A1874" t="str">
        <f t="shared" si="32"/>
        <v>LRM-03</v>
      </c>
      <c r="C1874" s="101" t="s">
        <v>374</v>
      </c>
      <c r="D1874" s="101"/>
      <c r="E1874">
        <f t="shared" si="33"/>
        <v>37400</v>
      </c>
      <c r="G1874">
        <v>34000</v>
      </c>
    </row>
    <row r="1875" spans="1:7" x14ac:dyDescent="0.2">
      <c r="A1875" t="str">
        <f t="shared" si="32"/>
        <v>LRM-04</v>
      </c>
      <c r="C1875" s="101" t="s">
        <v>375</v>
      </c>
      <c r="D1875" s="101"/>
      <c r="E1875">
        <f t="shared" si="33"/>
        <v>39600</v>
      </c>
      <c r="G1875">
        <v>36000</v>
      </c>
    </row>
    <row r="1876" spans="1:7" x14ac:dyDescent="0.2">
      <c r="A1876" t="str">
        <f t="shared" si="32"/>
        <v>LRM-05</v>
      </c>
      <c r="C1876" s="101" t="s">
        <v>376</v>
      </c>
      <c r="D1876" s="101"/>
      <c r="E1876">
        <f t="shared" si="33"/>
        <v>41800</v>
      </c>
      <c r="G1876">
        <v>38000</v>
      </c>
    </row>
    <row r="1877" spans="1:7" x14ac:dyDescent="0.2">
      <c r="A1877" t="str">
        <f t="shared" si="32"/>
        <v>LRM-06</v>
      </c>
      <c r="C1877" s="101" t="s">
        <v>377</v>
      </c>
      <c r="D1877" s="101"/>
      <c r="E1877">
        <f t="shared" si="33"/>
        <v>55000.000000000007</v>
      </c>
      <c r="G1877">
        <v>50000</v>
      </c>
    </row>
    <row r="1878" spans="1:7" x14ac:dyDescent="0.2">
      <c r="A1878" t="str">
        <f t="shared" si="32"/>
        <v>LRM-07</v>
      </c>
      <c r="C1878" s="101" t="s">
        <v>378</v>
      </c>
      <c r="D1878" s="101"/>
      <c r="E1878">
        <f t="shared" si="33"/>
        <v>55000.000000000007</v>
      </c>
      <c r="G1878">
        <v>50000</v>
      </c>
    </row>
    <row r="1879" spans="1:7" x14ac:dyDescent="0.2">
      <c r="A1879" t="str">
        <f t="shared" si="32"/>
        <v>LRM-08</v>
      </c>
      <c r="C1879" s="101" t="s">
        <v>379</v>
      </c>
      <c r="D1879" s="101"/>
      <c r="E1879">
        <f t="shared" si="33"/>
        <v>55000.000000000007</v>
      </c>
      <c r="G1879">
        <v>50000</v>
      </c>
    </row>
    <row r="1880" spans="1:7" x14ac:dyDescent="0.2">
      <c r="A1880" t="str">
        <f t="shared" si="32"/>
        <v>LRM-09</v>
      </c>
      <c r="C1880" s="101" t="s">
        <v>380</v>
      </c>
      <c r="D1880" s="101"/>
      <c r="E1880">
        <f t="shared" si="33"/>
        <v>90200.000000000015</v>
      </c>
      <c r="G1880">
        <v>82000</v>
      </c>
    </row>
    <row r="1881" spans="1:7" x14ac:dyDescent="0.2">
      <c r="A1881" t="str">
        <f t="shared" si="32"/>
        <v>LRM-10</v>
      </c>
      <c r="C1881" s="101" t="s">
        <v>381</v>
      </c>
      <c r="D1881" s="101"/>
      <c r="E1881">
        <f t="shared" si="33"/>
        <v>90200.000000000015</v>
      </c>
      <c r="G1881">
        <v>82000</v>
      </c>
    </row>
    <row r="1882" spans="1:7" x14ac:dyDescent="0.2">
      <c r="A1882" t="str">
        <f t="shared" si="32"/>
        <v>LRM-11</v>
      </c>
      <c r="C1882" s="101" t="s">
        <v>382</v>
      </c>
      <c r="D1882" s="101"/>
      <c r="E1882">
        <f t="shared" si="33"/>
        <v>46200.000000000007</v>
      </c>
      <c r="G1882">
        <v>42000</v>
      </c>
    </row>
    <row r="1883" spans="1:7" x14ac:dyDescent="0.2">
      <c r="A1883" t="str">
        <f t="shared" si="32"/>
        <v>LRM-12</v>
      </c>
      <c r="C1883" s="101" t="s">
        <v>383</v>
      </c>
      <c r="D1883" s="101"/>
      <c r="E1883">
        <f t="shared" si="33"/>
        <v>46200.000000000007</v>
      </c>
      <c r="G1883">
        <v>42000</v>
      </c>
    </row>
    <row r="1884" spans="1:7" x14ac:dyDescent="0.2">
      <c r="A1884" t="str">
        <f t="shared" si="32"/>
        <v>LRM-13</v>
      </c>
      <c r="C1884" s="101" t="s">
        <v>384</v>
      </c>
      <c r="D1884" s="101"/>
      <c r="E1884">
        <f t="shared" si="33"/>
        <v>46200.000000000007</v>
      </c>
      <c r="G1884">
        <v>42000</v>
      </c>
    </row>
    <row r="1885" spans="1:7" x14ac:dyDescent="0.2">
      <c r="A1885" t="str">
        <f t="shared" si="32"/>
        <v>LRM-14</v>
      </c>
      <c r="C1885" s="101" t="s">
        <v>385</v>
      </c>
      <c r="D1885" s="101"/>
      <c r="E1885">
        <f t="shared" si="33"/>
        <v>38500</v>
      </c>
      <c r="G1885">
        <v>35000</v>
      </c>
    </row>
    <row r="1886" spans="1:7" x14ac:dyDescent="0.2">
      <c r="A1886" t="str">
        <f t="shared" si="32"/>
        <v>LRM-15</v>
      </c>
      <c r="C1886" s="101" t="s">
        <v>386</v>
      </c>
      <c r="D1886" s="101"/>
      <c r="E1886">
        <f t="shared" si="33"/>
        <v>38500</v>
      </c>
      <c r="G1886">
        <v>35000</v>
      </c>
    </row>
    <row r="1887" spans="1:7" x14ac:dyDescent="0.2">
      <c r="A1887" t="str">
        <f t="shared" si="32"/>
        <v>LEF-01</v>
      </c>
      <c r="C1887" s="101" t="s">
        <v>1029</v>
      </c>
      <c r="D1887" s="101"/>
      <c r="E1887">
        <f t="shared" si="33"/>
        <v>28600.000000000004</v>
      </c>
      <c r="G1887">
        <v>26000</v>
      </c>
    </row>
    <row r="1888" spans="1:7" x14ac:dyDescent="0.2">
      <c r="A1888" t="str">
        <f t="shared" si="32"/>
        <v>LEF-02</v>
      </c>
      <c r="C1888" s="101" t="s">
        <v>387</v>
      </c>
      <c r="D1888" s="101"/>
      <c r="E1888">
        <f t="shared" si="33"/>
        <v>37400</v>
      </c>
      <c r="G1888">
        <v>34000</v>
      </c>
    </row>
    <row r="1889" spans="1:7" x14ac:dyDescent="0.2">
      <c r="A1889" t="str">
        <f t="shared" si="32"/>
        <v>LEF-03</v>
      </c>
      <c r="C1889" s="101" t="s">
        <v>388</v>
      </c>
      <c r="D1889" s="101"/>
      <c r="E1889">
        <f t="shared" si="33"/>
        <v>52800.000000000007</v>
      </c>
      <c r="G1889">
        <v>48000</v>
      </c>
    </row>
    <row r="1890" spans="1:7" x14ac:dyDescent="0.2">
      <c r="A1890" t="str">
        <f t="shared" si="32"/>
        <v>LEF-04</v>
      </c>
      <c r="C1890" s="101" t="s">
        <v>389</v>
      </c>
      <c r="D1890" s="101"/>
      <c r="E1890">
        <f t="shared" si="33"/>
        <v>30800.000000000004</v>
      </c>
      <c r="G1890">
        <v>28000</v>
      </c>
    </row>
    <row r="1891" spans="1:7" x14ac:dyDescent="0.2">
      <c r="A1891" t="str">
        <f t="shared" si="32"/>
        <v>LEF-05</v>
      </c>
      <c r="C1891" s="101" t="s">
        <v>390</v>
      </c>
      <c r="D1891" s="101"/>
      <c r="E1891">
        <f t="shared" si="33"/>
        <v>39600</v>
      </c>
      <c r="G1891">
        <v>36000</v>
      </c>
    </row>
    <row r="1892" spans="1:7" x14ac:dyDescent="0.2">
      <c r="A1892" t="str">
        <f t="shared" si="32"/>
        <v>LEF-06</v>
      </c>
      <c r="C1892" s="101" t="s">
        <v>391</v>
      </c>
      <c r="D1892" s="101"/>
      <c r="E1892">
        <f t="shared" si="33"/>
        <v>57200.000000000007</v>
      </c>
      <c r="G1892">
        <v>52000</v>
      </c>
    </row>
    <row r="1893" spans="1:7" x14ac:dyDescent="0.2">
      <c r="A1893" t="str">
        <f t="shared" si="32"/>
        <v>LEF-07</v>
      </c>
      <c r="C1893" s="101" t="s">
        <v>392</v>
      </c>
      <c r="D1893" s="101"/>
      <c r="E1893">
        <f t="shared" si="33"/>
        <v>30800.000000000004</v>
      </c>
      <c r="G1893">
        <v>28000</v>
      </c>
    </row>
    <row r="1894" spans="1:7" x14ac:dyDescent="0.2">
      <c r="A1894" t="str">
        <f t="shared" si="32"/>
        <v>LEF-08</v>
      </c>
      <c r="C1894" s="101" t="s">
        <v>393</v>
      </c>
      <c r="D1894" s="101"/>
      <c r="E1894">
        <f t="shared" si="33"/>
        <v>39600</v>
      </c>
      <c r="G1894">
        <v>36000</v>
      </c>
    </row>
    <row r="1895" spans="1:7" x14ac:dyDescent="0.2">
      <c r="A1895" t="str">
        <f t="shared" si="32"/>
        <v>LEF-09</v>
      </c>
      <c r="C1895" s="101" t="s">
        <v>394</v>
      </c>
      <c r="D1895" s="101"/>
      <c r="E1895">
        <f t="shared" si="33"/>
        <v>57200.000000000007</v>
      </c>
      <c r="G1895">
        <v>52000</v>
      </c>
    </row>
    <row r="1896" spans="1:7" x14ac:dyDescent="0.2">
      <c r="A1896" t="str">
        <f t="shared" si="32"/>
        <v>LEF-10</v>
      </c>
      <c r="C1896" s="101" t="s">
        <v>395</v>
      </c>
      <c r="D1896" s="101"/>
      <c r="E1896">
        <f t="shared" si="33"/>
        <v>35200</v>
      </c>
      <c r="G1896">
        <v>32000</v>
      </c>
    </row>
    <row r="1897" spans="1:7" x14ac:dyDescent="0.2">
      <c r="A1897" t="str">
        <f t="shared" si="32"/>
        <v>LEF-11</v>
      </c>
      <c r="C1897" s="101" t="s">
        <v>396</v>
      </c>
      <c r="D1897" s="101"/>
      <c r="E1897">
        <f t="shared" si="33"/>
        <v>44000</v>
      </c>
      <c r="G1897">
        <v>40000</v>
      </c>
    </row>
    <row r="1898" spans="1:7" x14ac:dyDescent="0.2">
      <c r="A1898" t="str">
        <f t="shared" si="32"/>
        <v>LEF-12</v>
      </c>
      <c r="C1898" s="101" t="s">
        <v>397</v>
      </c>
      <c r="D1898" s="101"/>
      <c r="E1898">
        <f t="shared" si="33"/>
        <v>37400</v>
      </c>
      <c r="G1898">
        <v>34000</v>
      </c>
    </row>
    <row r="1899" spans="1:7" x14ac:dyDescent="0.2">
      <c r="A1899" t="str">
        <f t="shared" si="32"/>
        <v>LEF-13</v>
      </c>
      <c r="C1899" s="101" t="s">
        <v>398</v>
      </c>
      <c r="D1899" s="101"/>
      <c r="E1899">
        <f t="shared" si="33"/>
        <v>46200.000000000007</v>
      </c>
      <c r="G1899">
        <v>42000</v>
      </c>
    </row>
    <row r="1900" spans="1:7" x14ac:dyDescent="0.2">
      <c r="A1900" t="str">
        <f t="shared" si="32"/>
        <v>LEF-14</v>
      </c>
      <c r="C1900" s="101" t="s">
        <v>399</v>
      </c>
      <c r="D1900" s="101"/>
      <c r="E1900">
        <f t="shared" si="33"/>
        <v>46200.000000000007</v>
      </c>
      <c r="G1900">
        <v>42000</v>
      </c>
    </row>
    <row r="1901" spans="1:7" x14ac:dyDescent="0.2">
      <c r="A1901" t="str">
        <f t="shared" si="32"/>
        <v>LEF-15</v>
      </c>
      <c r="C1901" s="101" t="s">
        <v>400</v>
      </c>
      <c r="D1901" s="101"/>
      <c r="E1901">
        <f t="shared" si="33"/>
        <v>61600.000000000007</v>
      </c>
      <c r="G1901">
        <v>56000</v>
      </c>
    </row>
    <row r="1902" spans="1:7" x14ac:dyDescent="0.2">
      <c r="A1902" t="str">
        <f t="shared" si="32"/>
        <v>LEF-16</v>
      </c>
      <c r="C1902" s="101" t="s">
        <v>401</v>
      </c>
      <c r="D1902" s="101"/>
      <c r="E1902">
        <f t="shared" si="33"/>
        <v>46200.000000000007</v>
      </c>
      <c r="G1902">
        <v>42000</v>
      </c>
    </row>
    <row r="1903" spans="1:7" x14ac:dyDescent="0.2">
      <c r="A1903" t="str">
        <f t="shared" si="32"/>
        <v>LEF-17</v>
      </c>
      <c r="C1903" s="101" t="s">
        <v>402</v>
      </c>
      <c r="D1903" s="101"/>
      <c r="E1903">
        <f t="shared" si="33"/>
        <v>66000</v>
      </c>
      <c r="G1903">
        <v>60000</v>
      </c>
    </row>
    <row r="1904" spans="1:7" x14ac:dyDescent="0.2">
      <c r="A1904" t="str">
        <f t="shared" si="32"/>
        <v>LEF-18/19</v>
      </c>
      <c r="C1904" s="101" t="s">
        <v>1030</v>
      </c>
      <c r="D1904" s="101"/>
      <c r="E1904">
        <f t="shared" si="33"/>
        <v>60500.000000000007</v>
      </c>
      <c r="G1904">
        <v>55000</v>
      </c>
    </row>
    <row r="1905" spans="1:7" x14ac:dyDescent="0.2">
      <c r="A1905" t="str">
        <f t="shared" si="32"/>
        <v>LEF-18/20</v>
      </c>
      <c r="C1905" s="101" t="s">
        <v>1031</v>
      </c>
      <c r="D1905" s="101"/>
      <c r="E1905">
        <f t="shared" si="33"/>
        <v>60500.000000000007</v>
      </c>
      <c r="G1905">
        <v>55000</v>
      </c>
    </row>
    <row r="1906" spans="1:7" x14ac:dyDescent="0.2">
      <c r="A1906" t="str">
        <f t="shared" si="32"/>
        <v>LEF-18/21</v>
      </c>
      <c r="C1906" s="101" t="s">
        <v>1032</v>
      </c>
      <c r="D1906" s="101"/>
      <c r="E1906">
        <f t="shared" si="33"/>
        <v>60500.000000000007</v>
      </c>
      <c r="G1906">
        <v>55000</v>
      </c>
    </row>
    <row r="1907" spans="1:7" x14ac:dyDescent="0.2">
      <c r="A1907" t="str">
        <f t="shared" si="32"/>
        <v>LEF-22/23</v>
      </c>
      <c r="C1907" s="101" t="s">
        <v>1033</v>
      </c>
      <c r="D1907" s="101"/>
      <c r="E1907">
        <f t="shared" si="33"/>
        <v>49500.000000000007</v>
      </c>
      <c r="G1907">
        <v>45000</v>
      </c>
    </row>
    <row r="1908" spans="1:7" x14ac:dyDescent="0.2">
      <c r="A1908" t="str">
        <f t="shared" si="32"/>
        <v>LEF-22/24</v>
      </c>
      <c r="C1908" s="101" t="s">
        <v>1034</v>
      </c>
      <c r="D1908" s="101"/>
      <c r="E1908">
        <f t="shared" si="33"/>
        <v>49500.000000000007</v>
      </c>
      <c r="G1908">
        <v>45000</v>
      </c>
    </row>
    <row r="1909" spans="1:7" x14ac:dyDescent="0.2">
      <c r="A1909" t="str">
        <f t="shared" si="32"/>
        <v>LEF-22/25</v>
      </c>
      <c r="C1909" s="101" t="s">
        <v>1035</v>
      </c>
      <c r="D1909" s="101"/>
      <c r="E1909">
        <f t="shared" si="33"/>
        <v>49500.000000000007</v>
      </c>
      <c r="G1909">
        <v>45000</v>
      </c>
    </row>
    <row r="1910" spans="1:7" x14ac:dyDescent="0.2">
      <c r="A1910" t="str">
        <f t="shared" si="32"/>
        <v>RSG-01</v>
      </c>
      <c r="C1910" s="101" t="s">
        <v>1036</v>
      </c>
      <c r="D1910" s="101"/>
      <c r="E1910">
        <f t="shared" si="33"/>
        <v>18700</v>
      </c>
      <c r="G1910">
        <v>17000</v>
      </c>
    </row>
    <row r="1911" spans="1:7" x14ac:dyDescent="0.2">
      <c r="A1911" t="str">
        <f t="shared" si="32"/>
        <v>RSG-02</v>
      </c>
      <c r="C1911" s="101" t="s">
        <v>403</v>
      </c>
      <c r="D1911" s="101"/>
      <c r="E1911">
        <f t="shared" si="33"/>
        <v>24200.000000000004</v>
      </c>
      <c r="G1911">
        <v>22000</v>
      </c>
    </row>
    <row r="1912" spans="1:7" x14ac:dyDescent="0.2">
      <c r="A1912" t="str">
        <f t="shared" si="32"/>
        <v>RSG-03</v>
      </c>
      <c r="C1912" s="101" t="s">
        <v>404</v>
      </c>
      <c r="D1912" s="101"/>
      <c r="E1912">
        <f t="shared" si="33"/>
        <v>18700</v>
      </c>
      <c r="G1912">
        <v>17000</v>
      </c>
    </row>
    <row r="1913" spans="1:7" x14ac:dyDescent="0.2">
      <c r="A1913" t="str">
        <f t="shared" si="32"/>
        <v>RSG-04</v>
      </c>
      <c r="C1913" s="101" t="s">
        <v>405</v>
      </c>
      <c r="D1913" s="101"/>
      <c r="E1913">
        <f t="shared" si="33"/>
        <v>24200.000000000004</v>
      </c>
      <c r="G1913">
        <v>22000</v>
      </c>
    </row>
    <row r="1914" spans="1:7" x14ac:dyDescent="0.2">
      <c r="A1914" t="str">
        <f t="shared" si="32"/>
        <v>RSG-05</v>
      </c>
      <c r="C1914" s="101" t="s">
        <v>406</v>
      </c>
      <c r="D1914" s="101"/>
      <c r="E1914">
        <f t="shared" si="33"/>
        <v>14300.000000000002</v>
      </c>
      <c r="G1914">
        <v>13000</v>
      </c>
    </row>
    <row r="1915" spans="1:7" x14ac:dyDescent="0.2">
      <c r="A1915" t="str">
        <f t="shared" si="32"/>
        <v>RSG-06</v>
      </c>
      <c r="C1915" s="101" t="s">
        <v>407</v>
      </c>
      <c r="D1915" s="101"/>
      <c r="E1915">
        <f t="shared" si="33"/>
        <v>20900</v>
      </c>
      <c r="G1915">
        <v>19000</v>
      </c>
    </row>
    <row r="1916" spans="1:7" x14ac:dyDescent="0.2">
      <c r="A1916" t="str">
        <f t="shared" si="32"/>
        <v>RSG-07</v>
      </c>
      <c r="C1916" s="101" t="s">
        <v>408</v>
      </c>
      <c r="D1916" s="101"/>
      <c r="E1916">
        <f t="shared" si="33"/>
        <v>14300.000000000002</v>
      </c>
      <c r="G1916">
        <v>13000</v>
      </c>
    </row>
    <row r="1917" spans="1:7" x14ac:dyDescent="0.2">
      <c r="A1917" t="str">
        <f t="shared" si="32"/>
        <v>RSG-08</v>
      </c>
      <c r="C1917" s="101" t="s">
        <v>409</v>
      </c>
      <c r="D1917" s="101"/>
      <c r="E1917">
        <f t="shared" si="33"/>
        <v>20900</v>
      </c>
      <c r="G1917">
        <v>19000</v>
      </c>
    </row>
    <row r="1918" spans="1:7" x14ac:dyDescent="0.2">
      <c r="A1918" t="str">
        <f t="shared" si="32"/>
        <v>RSG-09</v>
      </c>
      <c r="C1918" s="101" t="s">
        <v>410</v>
      </c>
      <c r="D1918" s="101"/>
      <c r="E1918">
        <f t="shared" si="33"/>
        <v>14300.000000000002</v>
      </c>
      <c r="G1918">
        <v>13000</v>
      </c>
    </row>
    <row r="1919" spans="1:7" x14ac:dyDescent="0.2">
      <c r="A1919" t="str">
        <f t="shared" si="32"/>
        <v>RSG-10</v>
      </c>
      <c r="C1919" s="101" t="s">
        <v>411</v>
      </c>
      <c r="D1919" s="101"/>
      <c r="E1919">
        <f t="shared" si="33"/>
        <v>20900</v>
      </c>
      <c r="G1919">
        <v>19000</v>
      </c>
    </row>
    <row r="1920" spans="1:7" x14ac:dyDescent="0.2">
      <c r="A1920" t="str">
        <f t="shared" si="32"/>
        <v>RSG-11</v>
      </c>
      <c r="C1920" s="101" t="s">
        <v>412</v>
      </c>
      <c r="D1920" s="101"/>
      <c r="E1920">
        <f t="shared" si="33"/>
        <v>29700.000000000004</v>
      </c>
      <c r="G1920">
        <v>27000</v>
      </c>
    </row>
    <row r="1921" spans="1:7" x14ac:dyDescent="0.2">
      <c r="A1921" t="str">
        <f t="shared" si="32"/>
        <v>RSG-12</v>
      </c>
      <c r="C1921" s="101" t="s">
        <v>413</v>
      </c>
      <c r="D1921" s="101"/>
      <c r="E1921">
        <f t="shared" si="33"/>
        <v>38500</v>
      </c>
      <c r="G1921">
        <v>35000</v>
      </c>
    </row>
    <row r="1922" spans="1:7" x14ac:dyDescent="0.2">
      <c r="A1922" t="str">
        <f t="shared" ref="A1922:A1985" si="34">B1922&amp;C1922&amp;D1922</f>
        <v>RSG-13</v>
      </c>
      <c r="C1922" s="101" t="s">
        <v>414</v>
      </c>
      <c r="D1922" s="101"/>
      <c r="E1922">
        <f t="shared" si="33"/>
        <v>29700.000000000004</v>
      </c>
      <c r="G1922">
        <v>27000</v>
      </c>
    </row>
    <row r="1923" spans="1:7" x14ac:dyDescent="0.2">
      <c r="A1923" t="str">
        <f t="shared" si="34"/>
        <v>RSG-14</v>
      </c>
      <c r="C1923" s="101" t="s">
        <v>415</v>
      </c>
      <c r="D1923" s="101"/>
      <c r="E1923">
        <f t="shared" si="33"/>
        <v>38500</v>
      </c>
      <c r="G1923">
        <v>35000</v>
      </c>
    </row>
    <row r="1924" spans="1:7" x14ac:dyDescent="0.2">
      <c r="A1924" t="str">
        <f t="shared" si="34"/>
        <v>RSG-15</v>
      </c>
      <c r="C1924" s="101" t="s">
        <v>416</v>
      </c>
      <c r="D1924" s="101"/>
      <c r="E1924">
        <f t="shared" si="33"/>
        <v>77000</v>
      </c>
      <c r="G1924">
        <v>70000</v>
      </c>
    </row>
    <row r="1925" spans="1:7" x14ac:dyDescent="0.2">
      <c r="A1925" t="str">
        <f t="shared" si="34"/>
        <v>RSG-16</v>
      </c>
      <c r="C1925" s="101" t="s">
        <v>417</v>
      </c>
      <c r="D1925" s="101"/>
      <c r="E1925">
        <f t="shared" si="33"/>
        <v>110000.00000000001</v>
      </c>
      <c r="G1925">
        <v>100000</v>
      </c>
    </row>
    <row r="1926" spans="1:7" x14ac:dyDescent="0.2">
      <c r="A1926" t="str">
        <f t="shared" si="34"/>
        <v>RSG-17</v>
      </c>
      <c r="C1926" s="101" t="s">
        <v>418</v>
      </c>
      <c r="D1926" s="101"/>
      <c r="E1926">
        <f t="shared" si="33"/>
        <v>77000</v>
      </c>
      <c r="G1926">
        <v>70000</v>
      </c>
    </row>
    <row r="1927" spans="1:7" x14ac:dyDescent="0.2">
      <c r="A1927" t="str">
        <f t="shared" si="34"/>
        <v>RSG-18</v>
      </c>
      <c r="C1927" s="101" t="s">
        <v>419</v>
      </c>
      <c r="D1927" s="101"/>
      <c r="E1927">
        <f t="shared" si="33"/>
        <v>110000.00000000001</v>
      </c>
      <c r="G1927">
        <v>100000</v>
      </c>
    </row>
    <row r="1928" spans="1:7" x14ac:dyDescent="0.2">
      <c r="A1928" t="str">
        <f t="shared" si="34"/>
        <v>RFR-01</v>
      </c>
      <c r="C1928" s="101" t="s">
        <v>1037</v>
      </c>
      <c r="D1928" s="101"/>
      <c r="E1928">
        <f t="shared" si="33"/>
        <v>3960.0000000000005</v>
      </c>
      <c r="G1928">
        <v>3600</v>
      </c>
    </row>
    <row r="1929" spans="1:7" x14ac:dyDescent="0.2">
      <c r="A1929" t="str">
        <f t="shared" si="34"/>
        <v>RFR-02</v>
      </c>
      <c r="C1929" s="101" t="s">
        <v>420</v>
      </c>
      <c r="D1929" s="101"/>
      <c r="E1929">
        <f t="shared" si="33"/>
        <v>6600.0000000000009</v>
      </c>
      <c r="G1929">
        <v>6000</v>
      </c>
    </row>
    <row r="1930" spans="1:7" x14ac:dyDescent="0.2">
      <c r="A1930" t="str">
        <f t="shared" si="34"/>
        <v>RFR-03</v>
      </c>
      <c r="C1930" s="101" t="s">
        <v>421</v>
      </c>
      <c r="D1930" s="101"/>
      <c r="E1930">
        <f t="shared" si="33"/>
        <v>13200.000000000002</v>
      </c>
      <c r="G1930">
        <v>12000</v>
      </c>
    </row>
    <row r="1931" spans="1:7" x14ac:dyDescent="0.2">
      <c r="A1931" t="str">
        <f t="shared" si="34"/>
        <v>RFR-04</v>
      </c>
      <c r="C1931" s="101" t="s">
        <v>422</v>
      </c>
      <c r="D1931" s="101"/>
      <c r="E1931">
        <f t="shared" si="33"/>
        <v>17600</v>
      </c>
      <c r="G1931">
        <v>16000</v>
      </c>
    </row>
    <row r="1932" spans="1:7" x14ac:dyDescent="0.2">
      <c r="A1932" t="str">
        <f t="shared" si="34"/>
        <v>RFR-05</v>
      </c>
      <c r="C1932" s="101" t="s">
        <v>423</v>
      </c>
      <c r="D1932" s="101"/>
      <c r="E1932">
        <f t="shared" si="33"/>
        <v>35200</v>
      </c>
      <c r="G1932">
        <v>32000</v>
      </c>
    </row>
    <row r="1933" spans="1:7" x14ac:dyDescent="0.2">
      <c r="A1933" t="str">
        <f t="shared" si="34"/>
        <v>RFR-06</v>
      </c>
      <c r="C1933" s="101" t="s">
        <v>424</v>
      </c>
      <c r="D1933" s="101"/>
      <c r="E1933">
        <f t="shared" si="33"/>
        <v>46200.000000000007</v>
      </c>
      <c r="G1933">
        <v>42000</v>
      </c>
    </row>
    <row r="1934" spans="1:7" x14ac:dyDescent="0.2">
      <c r="A1934" t="str">
        <f t="shared" si="34"/>
        <v>RFR-07</v>
      </c>
      <c r="C1934" s="101" t="s">
        <v>425</v>
      </c>
      <c r="D1934" s="101"/>
      <c r="E1934">
        <f t="shared" si="33"/>
        <v>3960.0000000000005</v>
      </c>
      <c r="G1934">
        <v>3600</v>
      </c>
    </row>
    <row r="1935" spans="1:7" x14ac:dyDescent="0.2">
      <c r="A1935" t="str">
        <f t="shared" si="34"/>
        <v>RFR-08</v>
      </c>
      <c r="C1935" s="101" t="s">
        <v>426</v>
      </c>
      <c r="D1935" s="101"/>
      <c r="E1935">
        <f t="shared" si="33"/>
        <v>6600.0000000000009</v>
      </c>
      <c r="G1935">
        <v>6000</v>
      </c>
    </row>
    <row r="1936" spans="1:7" x14ac:dyDescent="0.2">
      <c r="A1936" t="str">
        <f t="shared" si="34"/>
        <v>RFR-09</v>
      </c>
      <c r="C1936" s="101" t="s">
        <v>427</v>
      </c>
      <c r="D1936" s="101"/>
      <c r="E1936">
        <f t="shared" si="33"/>
        <v>13200.000000000002</v>
      </c>
      <c r="G1936">
        <v>12000</v>
      </c>
    </row>
    <row r="1937" spans="1:7" x14ac:dyDescent="0.2">
      <c r="A1937" t="str">
        <f t="shared" si="34"/>
        <v>RFR-10</v>
      </c>
      <c r="C1937" s="101" t="s">
        <v>428</v>
      </c>
      <c r="D1937" s="101"/>
      <c r="E1937">
        <f t="shared" ref="E1937:E2016" si="35">G1937*1.1</f>
        <v>17600</v>
      </c>
      <c r="G1937">
        <v>16000</v>
      </c>
    </row>
    <row r="1938" spans="1:7" x14ac:dyDescent="0.2">
      <c r="A1938" t="str">
        <f t="shared" si="34"/>
        <v>RFR-11</v>
      </c>
      <c r="C1938" s="101" t="s">
        <v>429</v>
      </c>
      <c r="D1938" s="101"/>
      <c r="E1938">
        <f t="shared" si="35"/>
        <v>35200</v>
      </c>
      <c r="G1938">
        <v>32000</v>
      </c>
    </row>
    <row r="1939" spans="1:7" x14ac:dyDescent="0.2">
      <c r="A1939" t="str">
        <f t="shared" si="34"/>
        <v>RFR-12</v>
      </c>
      <c r="C1939" s="101" t="s">
        <v>430</v>
      </c>
      <c r="D1939" s="101"/>
      <c r="E1939">
        <f t="shared" si="35"/>
        <v>46200.000000000007</v>
      </c>
      <c r="G1939">
        <v>42000</v>
      </c>
    </row>
    <row r="1940" spans="1:7" x14ac:dyDescent="0.2">
      <c r="A1940" t="str">
        <f t="shared" si="34"/>
        <v>RFR-13</v>
      </c>
      <c r="C1940" s="101" t="s">
        <v>431</v>
      </c>
      <c r="D1940" s="101"/>
      <c r="E1940">
        <f t="shared" si="35"/>
        <v>3960.0000000000005</v>
      </c>
      <c r="G1940">
        <v>3600</v>
      </c>
    </row>
    <row r="1941" spans="1:7" x14ac:dyDescent="0.2">
      <c r="A1941" t="str">
        <f t="shared" si="34"/>
        <v>RFR-14</v>
      </c>
      <c r="C1941" s="101" t="s">
        <v>432</v>
      </c>
      <c r="D1941" s="101"/>
      <c r="E1941">
        <f t="shared" si="35"/>
        <v>6600.0000000000009</v>
      </c>
      <c r="G1941">
        <v>6000</v>
      </c>
    </row>
    <row r="1942" spans="1:7" x14ac:dyDescent="0.2">
      <c r="A1942" t="str">
        <f t="shared" si="34"/>
        <v>RFR-15</v>
      </c>
      <c r="C1942" s="101" t="s">
        <v>433</v>
      </c>
      <c r="D1942" s="101"/>
      <c r="E1942">
        <f t="shared" si="35"/>
        <v>13200.000000000002</v>
      </c>
      <c r="G1942">
        <v>12000</v>
      </c>
    </row>
    <row r="1943" spans="1:7" x14ac:dyDescent="0.2">
      <c r="A1943" t="str">
        <f t="shared" si="34"/>
        <v>RFR-16</v>
      </c>
      <c r="C1943" s="101" t="s">
        <v>434</v>
      </c>
      <c r="D1943" s="101"/>
      <c r="E1943">
        <f t="shared" si="35"/>
        <v>17600</v>
      </c>
      <c r="G1943">
        <v>16000</v>
      </c>
    </row>
    <row r="1944" spans="1:7" x14ac:dyDescent="0.2">
      <c r="A1944" t="str">
        <f t="shared" si="34"/>
        <v>RFR-17</v>
      </c>
      <c r="C1944" s="101" t="s">
        <v>435</v>
      </c>
      <c r="D1944" s="101"/>
      <c r="E1944">
        <f t="shared" si="35"/>
        <v>35200</v>
      </c>
      <c r="G1944">
        <v>32000</v>
      </c>
    </row>
    <row r="1945" spans="1:7" x14ac:dyDescent="0.2">
      <c r="A1945" t="str">
        <f t="shared" si="34"/>
        <v>RFR-18</v>
      </c>
      <c r="C1945" s="101" t="s">
        <v>436</v>
      </c>
      <c r="D1945" s="101"/>
      <c r="E1945">
        <f t="shared" si="35"/>
        <v>46200.000000000007</v>
      </c>
      <c r="G1945">
        <v>42000</v>
      </c>
    </row>
    <row r="1946" spans="1:7" x14ac:dyDescent="0.2">
      <c r="A1946" t="str">
        <f t="shared" si="34"/>
        <v>RFR-19</v>
      </c>
      <c r="C1946" s="101" t="s">
        <v>437</v>
      </c>
      <c r="D1946" s="101"/>
      <c r="E1946">
        <f t="shared" si="35"/>
        <v>3300.0000000000005</v>
      </c>
      <c r="G1946">
        <v>3000</v>
      </c>
    </row>
    <row r="1947" spans="1:7" x14ac:dyDescent="0.2">
      <c r="A1947" t="str">
        <f t="shared" si="34"/>
        <v>RFR-20</v>
      </c>
      <c r="C1947" s="101" t="s">
        <v>438</v>
      </c>
      <c r="D1947" s="101"/>
      <c r="E1947">
        <f t="shared" si="35"/>
        <v>5500</v>
      </c>
      <c r="G1947">
        <v>5000</v>
      </c>
    </row>
    <row r="1948" spans="1:7" x14ac:dyDescent="0.2">
      <c r="A1948" t="str">
        <f t="shared" si="34"/>
        <v>RFR-21</v>
      </c>
      <c r="C1948" s="101" t="s">
        <v>439</v>
      </c>
      <c r="D1948" s="101"/>
      <c r="E1948">
        <f t="shared" si="35"/>
        <v>11000</v>
      </c>
      <c r="G1948">
        <v>10000</v>
      </c>
    </row>
    <row r="1949" spans="1:7" x14ac:dyDescent="0.2">
      <c r="A1949" t="str">
        <f t="shared" si="34"/>
        <v>RFR-22</v>
      </c>
      <c r="C1949" s="101" t="s">
        <v>440</v>
      </c>
      <c r="D1949" s="101"/>
      <c r="E1949">
        <f t="shared" si="35"/>
        <v>14300.000000000002</v>
      </c>
      <c r="G1949">
        <v>13000</v>
      </c>
    </row>
    <row r="1950" spans="1:7" x14ac:dyDescent="0.2">
      <c r="A1950" t="str">
        <f t="shared" si="34"/>
        <v>RFR-23</v>
      </c>
      <c r="C1950" s="101" t="s">
        <v>441</v>
      </c>
      <c r="D1950" s="101"/>
      <c r="E1950">
        <f t="shared" si="35"/>
        <v>30800.000000000004</v>
      </c>
      <c r="G1950">
        <v>28000</v>
      </c>
    </row>
    <row r="1951" spans="1:7" x14ac:dyDescent="0.2">
      <c r="A1951" t="str">
        <f t="shared" si="34"/>
        <v>RFR-24</v>
      </c>
      <c r="C1951" s="101" t="s">
        <v>442</v>
      </c>
      <c r="D1951" s="101"/>
      <c r="E1951">
        <f t="shared" si="35"/>
        <v>39600</v>
      </c>
      <c r="G1951">
        <v>36000</v>
      </c>
    </row>
    <row r="1952" spans="1:7" x14ac:dyDescent="0.2">
      <c r="A1952" t="str">
        <f t="shared" si="34"/>
        <v>RFR-25</v>
      </c>
      <c r="C1952" s="101" t="s">
        <v>443</v>
      </c>
      <c r="D1952" s="101"/>
      <c r="E1952">
        <f t="shared" si="35"/>
        <v>3740.0000000000005</v>
      </c>
      <c r="G1952">
        <v>3400</v>
      </c>
    </row>
    <row r="1953" spans="1:7" x14ac:dyDescent="0.2">
      <c r="A1953" t="str">
        <f t="shared" si="34"/>
        <v>RFR-26</v>
      </c>
      <c r="C1953" s="101" t="s">
        <v>444</v>
      </c>
      <c r="D1953" s="101"/>
      <c r="E1953">
        <f t="shared" si="35"/>
        <v>6380.0000000000009</v>
      </c>
      <c r="G1953">
        <v>5800</v>
      </c>
    </row>
    <row r="1954" spans="1:7" x14ac:dyDescent="0.2">
      <c r="A1954" t="str">
        <f t="shared" si="34"/>
        <v>RFR-27</v>
      </c>
      <c r="C1954" s="101" t="s">
        <v>445</v>
      </c>
      <c r="D1954" s="101"/>
      <c r="E1954">
        <f t="shared" si="35"/>
        <v>12100.000000000002</v>
      </c>
      <c r="G1954">
        <v>11000</v>
      </c>
    </row>
    <row r="1955" spans="1:7" x14ac:dyDescent="0.2">
      <c r="A1955" t="str">
        <f t="shared" si="34"/>
        <v>RFR-28</v>
      </c>
      <c r="C1955" s="101" t="s">
        <v>446</v>
      </c>
      <c r="D1955" s="101"/>
      <c r="E1955">
        <f t="shared" si="35"/>
        <v>16500</v>
      </c>
      <c r="G1955">
        <v>15000</v>
      </c>
    </row>
    <row r="1956" spans="1:7" x14ac:dyDescent="0.2">
      <c r="A1956" t="str">
        <f t="shared" si="34"/>
        <v>RFR-29</v>
      </c>
      <c r="C1956" s="101" t="s">
        <v>447</v>
      </c>
      <c r="D1956" s="101"/>
      <c r="E1956">
        <f t="shared" si="35"/>
        <v>29700.000000000004</v>
      </c>
      <c r="G1956">
        <v>27000</v>
      </c>
    </row>
    <row r="1957" spans="1:7" x14ac:dyDescent="0.2">
      <c r="A1957" t="str">
        <f t="shared" si="34"/>
        <v>RFR-30</v>
      </c>
      <c r="C1957" s="101" t="s">
        <v>448</v>
      </c>
      <c r="D1957" s="101"/>
      <c r="E1957">
        <f t="shared" si="35"/>
        <v>41800</v>
      </c>
      <c r="G1957">
        <v>38000</v>
      </c>
    </row>
    <row r="1958" spans="1:7" x14ac:dyDescent="0.2">
      <c r="A1958" t="str">
        <f t="shared" si="34"/>
        <v>RFR-31</v>
      </c>
      <c r="C1958" s="101" t="s">
        <v>449</v>
      </c>
      <c r="D1958" s="101"/>
      <c r="E1958">
        <f t="shared" si="35"/>
        <v>3740.0000000000005</v>
      </c>
      <c r="G1958">
        <v>3400</v>
      </c>
    </row>
    <row r="1959" spans="1:7" x14ac:dyDescent="0.2">
      <c r="A1959" t="str">
        <f t="shared" si="34"/>
        <v>RFR-32</v>
      </c>
      <c r="C1959" s="101" t="s">
        <v>450</v>
      </c>
      <c r="D1959" s="101"/>
      <c r="E1959">
        <f t="shared" si="35"/>
        <v>6380.0000000000009</v>
      </c>
      <c r="G1959">
        <v>5800</v>
      </c>
    </row>
    <row r="1960" spans="1:7" x14ac:dyDescent="0.2">
      <c r="A1960" t="str">
        <f t="shared" si="34"/>
        <v>RFR-33</v>
      </c>
      <c r="C1960" s="101" t="s">
        <v>451</v>
      </c>
      <c r="D1960" s="101"/>
      <c r="E1960">
        <f t="shared" si="35"/>
        <v>12100.000000000002</v>
      </c>
      <c r="G1960">
        <v>11000</v>
      </c>
    </row>
    <row r="1961" spans="1:7" x14ac:dyDescent="0.2">
      <c r="A1961" t="str">
        <f t="shared" si="34"/>
        <v>RFR-34</v>
      </c>
      <c r="C1961" s="101" t="s">
        <v>452</v>
      </c>
      <c r="D1961" s="101"/>
      <c r="E1961">
        <f t="shared" si="35"/>
        <v>16500</v>
      </c>
      <c r="G1961">
        <v>15000</v>
      </c>
    </row>
    <row r="1962" spans="1:7" x14ac:dyDescent="0.2">
      <c r="A1962" t="str">
        <f t="shared" si="34"/>
        <v>RFR-35</v>
      </c>
      <c r="C1962" s="101" t="s">
        <v>453</v>
      </c>
      <c r="D1962" s="101"/>
      <c r="E1962">
        <f t="shared" si="35"/>
        <v>29700.000000000004</v>
      </c>
      <c r="G1962">
        <v>27000</v>
      </c>
    </row>
    <row r="1963" spans="1:7" x14ac:dyDescent="0.2">
      <c r="A1963" t="str">
        <f t="shared" si="34"/>
        <v>RFR-36</v>
      </c>
      <c r="C1963" s="101" t="s">
        <v>454</v>
      </c>
      <c r="D1963" s="101"/>
      <c r="E1963">
        <f t="shared" si="35"/>
        <v>41800</v>
      </c>
      <c r="G1963">
        <v>38000</v>
      </c>
    </row>
    <row r="1964" spans="1:7" x14ac:dyDescent="0.2">
      <c r="A1964" t="str">
        <f t="shared" si="34"/>
        <v>RFR-37</v>
      </c>
      <c r="C1964" s="101" t="s">
        <v>455</v>
      </c>
      <c r="D1964" s="101"/>
      <c r="E1964">
        <f t="shared" si="35"/>
        <v>57200.000000000007</v>
      </c>
      <c r="G1964">
        <v>52000</v>
      </c>
    </row>
    <row r="1965" spans="1:7" x14ac:dyDescent="0.2">
      <c r="A1965" t="str">
        <f t="shared" si="34"/>
        <v>RFR-38</v>
      </c>
      <c r="C1965" s="101" t="s">
        <v>456</v>
      </c>
      <c r="D1965" s="101"/>
      <c r="E1965">
        <f t="shared" si="35"/>
        <v>57200.000000000007</v>
      </c>
      <c r="G1965">
        <v>52000</v>
      </c>
    </row>
    <row r="1966" spans="1:7" x14ac:dyDescent="0.2">
      <c r="A1966" t="str">
        <f t="shared" si="34"/>
        <v>RFR-39</v>
      </c>
      <c r="C1966" s="101" t="s">
        <v>457</v>
      </c>
      <c r="D1966" s="101"/>
      <c r="E1966">
        <f t="shared" si="35"/>
        <v>39600</v>
      </c>
      <c r="G1966">
        <v>36000</v>
      </c>
    </row>
    <row r="1967" spans="1:7" x14ac:dyDescent="0.2">
      <c r="A1967" t="str">
        <f t="shared" si="34"/>
        <v>RFR-40</v>
      </c>
      <c r="C1967" s="101" t="s">
        <v>458</v>
      </c>
      <c r="D1967" s="101"/>
      <c r="E1967">
        <f t="shared" si="35"/>
        <v>57200.000000000007</v>
      </c>
      <c r="G1967">
        <v>52000</v>
      </c>
    </row>
    <row r="1968" spans="1:7" x14ac:dyDescent="0.2">
      <c r="A1968" t="str">
        <f t="shared" si="34"/>
        <v>RFR-41</v>
      </c>
      <c r="C1968" s="101" t="s">
        <v>459</v>
      </c>
      <c r="D1968" s="101"/>
      <c r="E1968">
        <f t="shared" si="35"/>
        <v>39600</v>
      </c>
      <c r="G1968">
        <v>36000</v>
      </c>
    </row>
    <row r="1969" spans="1:7" x14ac:dyDescent="0.2">
      <c r="A1969" t="str">
        <f t="shared" si="34"/>
        <v>RFR-42</v>
      </c>
      <c r="C1969" s="101" t="s">
        <v>460</v>
      </c>
      <c r="D1969" s="101"/>
      <c r="E1969">
        <f t="shared" si="35"/>
        <v>52800.000000000007</v>
      </c>
      <c r="G1969">
        <v>48000</v>
      </c>
    </row>
    <row r="1970" spans="1:7" x14ac:dyDescent="0.2">
      <c r="A1970" t="str">
        <f t="shared" si="34"/>
        <v>RFR-43</v>
      </c>
      <c r="C1970" s="101" t="s">
        <v>461</v>
      </c>
      <c r="D1970" s="101"/>
      <c r="E1970">
        <f t="shared" si="35"/>
        <v>70400</v>
      </c>
      <c r="G1970">
        <v>64000</v>
      </c>
    </row>
    <row r="1971" spans="1:7" x14ac:dyDescent="0.2">
      <c r="A1971" t="str">
        <f t="shared" si="34"/>
        <v>RFR-44</v>
      </c>
      <c r="C1971" s="101" t="s">
        <v>462</v>
      </c>
      <c r="D1971" s="101"/>
      <c r="E1971">
        <f t="shared" si="35"/>
        <v>92400.000000000015</v>
      </c>
      <c r="G1971">
        <v>84000</v>
      </c>
    </row>
    <row r="1972" spans="1:7" x14ac:dyDescent="0.2">
      <c r="A1972" t="str">
        <f t="shared" si="34"/>
        <v>RFR-45</v>
      </c>
      <c r="C1972" s="101" t="s">
        <v>463</v>
      </c>
      <c r="D1972" s="101"/>
      <c r="E1972">
        <f t="shared" si="35"/>
        <v>70400</v>
      </c>
      <c r="G1972">
        <v>64000</v>
      </c>
    </row>
    <row r="1973" spans="1:7" x14ac:dyDescent="0.2">
      <c r="A1973" t="str">
        <f t="shared" si="34"/>
        <v>RFR-46</v>
      </c>
      <c r="C1973" s="101" t="s">
        <v>464</v>
      </c>
      <c r="D1973" s="101"/>
      <c r="E1973">
        <f t="shared" si="35"/>
        <v>92400.000000000015</v>
      </c>
      <c r="G1973">
        <v>84000</v>
      </c>
    </row>
    <row r="1974" spans="1:7" x14ac:dyDescent="0.2">
      <c r="A1974" t="str">
        <f t="shared" si="34"/>
        <v>RFR-47</v>
      </c>
      <c r="C1974" s="101" t="s">
        <v>1038</v>
      </c>
      <c r="D1974" s="101"/>
      <c r="E1974">
        <f t="shared" si="35"/>
        <v>39600</v>
      </c>
      <c r="G1974">
        <v>36000</v>
      </c>
    </row>
    <row r="1975" spans="1:7" x14ac:dyDescent="0.2">
      <c r="A1975" t="str">
        <f t="shared" si="34"/>
        <v>RFR-48</v>
      </c>
      <c r="C1975" s="101" t="s">
        <v>1039</v>
      </c>
      <c r="D1975" s="101"/>
      <c r="E1975">
        <f t="shared" si="35"/>
        <v>39600</v>
      </c>
      <c r="G1975">
        <v>36000</v>
      </c>
    </row>
    <row r="1976" spans="1:7" x14ac:dyDescent="0.2">
      <c r="A1976" t="str">
        <f t="shared" si="34"/>
        <v>RFR-49</v>
      </c>
      <c r="C1976" s="101" t="s">
        <v>1040</v>
      </c>
      <c r="D1976" s="101"/>
      <c r="E1976">
        <f t="shared" si="35"/>
        <v>121000</v>
      </c>
      <c r="G1976">
        <v>109999.99999999999</v>
      </c>
    </row>
    <row r="1977" spans="1:7" x14ac:dyDescent="0.2">
      <c r="A1977" t="str">
        <f t="shared" si="34"/>
        <v>RFR-50</v>
      </c>
      <c r="C1977" s="101" t="s">
        <v>1041</v>
      </c>
      <c r="D1977" s="101"/>
      <c r="E1977">
        <f t="shared" si="35"/>
        <v>176000</v>
      </c>
      <c r="G1977">
        <v>160000</v>
      </c>
    </row>
    <row r="1978" spans="1:7" x14ac:dyDescent="0.2">
      <c r="A1978" t="str">
        <f t="shared" si="34"/>
        <v>RFR-51</v>
      </c>
      <c r="C1978" s="101" t="s">
        <v>1042</v>
      </c>
      <c r="D1978" s="101"/>
      <c r="E1978">
        <f t="shared" si="35"/>
        <v>121000</v>
      </c>
      <c r="G1978">
        <v>109999.99999999999</v>
      </c>
    </row>
    <row r="1979" spans="1:7" x14ac:dyDescent="0.2">
      <c r="A1979" t="str">
        <f t="shared" si="34"/>
        <v>RFR-52</v>
      </c>
      <c r="C1979" s="101" t="s">
        <v>1043</v>
      </c>
      <c r="D1979" s="101"/>
      <c r="E1979">
        <f t="shared" si="35"/>
        <v>176000</v>
      </c>
      <c r="G1979">
        <v>160000</v>
      </c>
    </row>
    <row r="1980" spans="1:7" x14ac:dyDescent="0.2">
      <c r="A1980" t="str">
        <f t="shared" si="34"/>
        <v>RFR-53</v>
      </c>
      <c r="C1980" s="101" t="s">
        <v>1044</v>
      </c>
      <c r="D1980" s="101"/>
      <c r="E1980">
        <f t="shared" si="35"/>
        <v>12100.000000000002</v>
      </c>
      <c r="G1980">
        <v>11000</v>
      </c>
    </row>
    <row r="1981" spans="1:7" x14ac:dyDescent="0.2">
      <c r="A1981" t="str">
        <f t="shared" si="34"/>
        <v>RFR-54</v>
      </c>
      <c r="C1981" s="101" t="s">
        <v>1045</v>
      </c>
      <c r="D1981" s="101"/>
      <c r="E1981">
        <f t="shared" si="35"/>
        <v>12100.000000000002</v>
      </c>
      <c r="G1981">
        <v>11000</v>
      </c>
    </row>
    <row r="1982" spans="1:7" x14ac:dyDescent="0.2">
      <c r="A1982" t="str">
        <f t="shared" si="34"/>
        <v>RFR-55</v>
      </c>
      <c r="C1982" s="101" t="s">
        <v>1316</v>
      </c>
      <c r="D1982" s="101"/>
      <c r="E1982">
        <f t="shared" si="35"/>
        <v>12650.000000000002</v>
      </c>
      <c r="G1982">
        <v>11500</v>
      </c>
    </row>
    <row r="1983" spans="1:7" x14ac:dyDescent="0.2">
      <c r="A1983" t="str">
        <f t="shared" si="34"/>
        <v>RFR-56</v>
      </c>
      <c r="C1983" s="101" t="s">
        <v>1317</v>
      </c>
      <c r="D1983" s="101"/>
      <c r="E1983">
        <f t="shared" si="35"/>
        <v>20900</v>
      </c>
      <c r="G1983">
        <v>19000</v>
      </c>
    </row>
    <row r="1984" spans="1:7" x14ac:dyDescent="0.2">
      <c r="A1984" t="str">
        <f t="shared" si="34"/>
        <v>RFR-57</v>
      </c>
      <c r="C1984" s="101" t="s">
        <v>1318</v>
      </c>
      <c r="D1984" s="101"/>
      <c r="E1984">
        <f t="shared" si="35"/>
        <v>49500.000000000007</v>
      </c>
      <c r="G1984">
        <v>45000</v>
      </c>
    </row>
    <row r="1985" spans="1:7" x14ac:dyDescent="0.2">
      <c r="A1985" t="str">
        <f t="shared" si="34"/>
        <v>RFR-58</v>
      </c>
      <c r="C1985" s="101" t="s">
        <v>1319</v>
      </c>
      <c r="D1985" s="101"/>
      <c r="E1985">
        <f t="shared" si="35"/>
        <v>63800.000000000007</v>
      </c>
      <c r="G1985">
        <v>58000</v>
      </c>
    </row>
    <row r="1986" spans="1:7" x14ac:dyDescent="0.2">
      <c r="A1986" t="str">
        <f t="shared" ref="A1986:A2043" si="36">B1986&amp;C1986&amp;D1986</f>
        <v>RFR-59</v>
      </c>
      <c r="C1986" s="101" t="s">
        <v>1320</v>
      </c>
      <c r="D1986" s="101"/>
      <c r="E1986">
        <f t="shared" si="35"/>
        <v>12650.000000000002</v>
      </c>
      <c r="G1986">
        <v>11500</v>
      </c>
    </row>
    <row r="1987" spans="1:7" x14ac:dyDescent="0.2">
      <c r="A1987" t="str">
        <f t="shared" si="36"/>
        <v>RFR-60</v>
      </c>
      <c r="C1987" s="101" t="s">
        <v>1321</v>
      </c>
      <c r="D1987" s="101"/>
      <c r="E1987">
        <f t="shared" si="35"/>
        <v>20900</v>
      </c>
      <c r="G1987">
        <v>19000</v>
      </c>
    </row>
    <row r="1988" spans="1:7" x14ac:dyDescent="0.2">
      <c r="A1988" t="str">
        <f t="shared" si="36"/>
        <v>RFR-61</v>
      </c>
      <c r="C1988" s="101" t="s">
        <v>1322</v>
      </c>
      <c r="D1988" s="101"/>
      <c r="E1988">
        <f t="shared" si="35"/>
        <v>49500.000000000007</v>
      </c>
      <c r="G1988">
        <v>45000</v>
      </c>
    </row>
    <row r="1989" spans="1:7" x14ac:dyDescent="0.2">
      <c r="A1989" t="str">
        <f t="shared" si="36"/>
        <v>RFR-62</v>
      </c>
      <c r="C1989" s="101" t="s">
        <v>1323</v>
      </c>
      <c r="D1989" s="101"/>
      <c r="E1989">
        <f t="shared" si="35"/>
        <v>63800.000000000007</v>
      </c>
      <c r="G1989">
        <v>58000</v>
      </c>
    </row>
    <row r="1990" spans="1:7" x14ac:dyDescent="0.2">
      <c r="A1990" t="str">
        <f t="shared" si="36"/>
        <v>RFR-63</v>
      </c>
      <c r="C1990" s="101" t="s">
        <v>1324</v>
      </c>
      <c r="D1990" s="101"/>
      <c r="E1990">
        <f t="shared" si="35"/>
        <v>12650.000000000002</v>
      </c>
      <c r="G1990">
        <v>11500</v>
      </c>
    </row>
    <row r="1991" spans="1:7" x14ac:dyDescent="0.2">
      <c r="A1991" t="str">
        <f t="shared" si="36"/>
        <v>RFR-64</v>
      </c>
      <c r="C1991" s="101" t="s">
        <v>1325</v>
      </c>
      <c r="D1991" s="101"/>
      <c r="E1991">
        <f t="shared" si="35"/>
        <v>20900</v>
      </c>
      <c r="G1991">
        <v>19000</v>
      </c>
    </row>
    <row r="1992" spans="1:7" x14ac:dyDescent="0.2">
      <c r="A1992" t="str">
        <f t="shared" si="36"/>
        <v>RFR-65</v>
      </c>
      <c r="C1992" s="101" t="s">
        <v>1326</v>
      </c>
      <c r="D1992" s="101"/>
      <c r="E1992">
        <f t="shared" si="35"/>
        <v>36300</v>
      </c>
      <c r="G1992">
        <v>33000</v>
      </c>
    </row>
    <row r="1993" spans="1:7" x14ac:dyDescent="0.2">
      <c r="A1993" t="str">
        <f t="shared" si="36"/>
        <v>RFR-66</v>
      </c>
      <c r="C1993" s="101" t="s">
        <v>1327</v>
      </c>
      <c r="D1993" s="101"/>
      <c r="E1993">
        <f t="shared" si="35"/>
        <v>68200</v>
      </c>
      <c r="G1993">
        <v>62000</v>
      </c>
    </row>
    <row r="1994" spans="1:7" x14ac:dyDescent="0.2">
      <c r="A1994" t="str">
        <f t="shared" si="36"/>
        <v>RFR-67</v>
      </c>
      <c r="C1994" s="101" t="s">
        <v>1328</v>
      </c>
      <c r="D1994" s="101"/>
      <c r="E1994">
        <f t="shared" si="35"/>
        <v>0</v>
      </c>
    </row>
    <row r="1995" spans="1:7" x14ac:dyDescent="0.2">
      <c r="A1995" t="str">
        <f t="shared" si="36"/>
        <v>RFR-68</v>
      </c>
      <c r="C1995" s="101" t="s">
        <v>1329</v>
      </c>
      <c r="D1995" s="101"/>
      <c r="E1995">
        <f t="shared" si="35"/>
        <v>0</v>
      </c>
    </row>
    <row r="1996" spans="1:7" x14ac:dyDescent="0.2">
      <c r="A1996" t="str">
        <f t="shared" si="36"/>
        <v>RFR-69</v>
      </c>
      <c r="C1996" s="101" t="s">
        <v>1330</v>
      </c>
      <c r="D1996" s="101"/>
      <c r="E1996">
        <f t="shared" si="35"/>
        <v>0</v>
      </c>
    </row>
    <row r="1997" spans="1:7" x14ac:dyDescent="0.2">
      <c r="A1997" t="str">
        <f t="shared" si="36"/>
        <v>RFR-70</v>
      </c>
      <c r="C1997" s="101" t="s">
        <v>1331</v>
      </c>
      <c r="D1997" s="101"/>
      <c r="E1997">
        <f t="shared" si="35"/>
        <v>0</v>
      </c>
    </row>
    <row r="1998" spans="1:7" x14ac:dyDescent="0.2">
      <c r="A1998" t="str">
        <f t="shared" si="36"/>
        <v>RFR-71</v>
      </c>
      <c r="C1998" s="101" t="s">
        <v>1332</v>
      </c>
      <c r="D1998" s="101"/>
      <c r="E1998">
        <f t="shared" si="35"/>
        <v>0</v>
      </c>
    </row>
    <row r="1999" spans="1:7" x14ac:dyDescent="0.2">
      <c r="A1999" t="str">
        <f t="shared" si="36"/>
        <v>RFR-72</v>
      </c>
      <c r="C1999" s="101" t="s">
        <v>1333</v>
      </c>
      <c r="D1999" s="101"/>
      <c r="E1999">
        <f t="shared" si="35"/>
        <v>0</v>
      </c>
    </row>
    <row r="2000" spans="1:7" x14ac:dyDescent="0.2">
      <c r="A2000" t="str">
        <f t="shared" si="36"/>
        <v>RFR-73</v>
      </c>
      <c r="C2000" s="101" t="s">
        <v>1334</v>
      </c>
      <c r="D2000" s="101"/>
      <c r="E2000">
        <f t="shared" si="35"/>
        <v>0</v>
      </c>
    </row>
    <row r="2001" spans="1:7" x14ac:dyDescent="0.2">
      <c r="A2001" t="str">
        <f t="shared" si="36"/>
        <v>RFR-74</v>
      </c>
      <c r="C2001" s="101" t="s">
        <v>1335</v>
      </c>
      <c r="D2001" s="101"/>
      <c r="E2001">
        <f t="shared" si="35"/>
        <v>0</v>
      </c>
    </row>
    <row r="2002" spans="1:7" x14ac:dyDescent="0.2">
      <c r="A2002" t="str">
        <f t="shared" si="36"/>
        <v>RFR-75</v>
      </c>
      <c r="C2002" s="101" t="s">
        <v>1336</v>
      </c>
      <c r="D2002" s="101"/>
      <c r="E2002">
        <f t="shared" si="35"/>
        <v>0</v>
      </c>
    </row>
    <row r="2003" spans="1:7" x14ac:dyDescent="0.2">
      <c r="A2003" t="str">
        <f t="shared" si="36"/>
        <v>ABC-01</v>
      </c>
      <c r="C2003" s="101" t="s">
        <v>1046</v>
      </c>
      <c r="D2003" s="101"/>
      <c r="E2003">
        <f t="shared" si="35"/>
        <v>22000</v>
      </c>
      <c r="G2003">
        <v>20000</v>
      </c>
    </row>
    <row r="2004" spans="1:7" x14ac:dyDescent="0.2">
      <c r="A2004" t="str">
        <f t="shared" si="36"/>
        <v>ABC-03</v>
      </c>
      <c r="C2004" s="101" t="s">
        <v>465</v>
      </c>
      <c r="D2004" s="101"/>
      <c r="E2004">
        <f t="shared" si="35"/>
        <v>22000</v>
      </c>
      <c r="G2004">
        <v>20000</v>
      </c>
    </row>
    <row r="2005" spans="1:7" x14ac:dyDescent="0.2">
      <c r="A2005" t="str">
        <f t="shared" si="36"/>
        <v>ABC-05</v>
      </c>
      <c r="C2005" s="101" t="s">
        <v>466</v>
      </c>
      <c r="D2005" s="101"/>
      <c r="E2005">
        <f t="shared" si="35"/>
        <v>22000</v>
      </c>
      <c r="G2005">
        <v>20000</v>
      </c>
    </row>
    <row r="2006" spans="1:7" x14ac:dyDescent="0.2">
      <c r="A2006" t="str">
        <f t="shared" si="36"/>
        <v>ABC-07</v>
      </c>
      <c r="C2006" s="101" t="s">
        <v>467</v>
      </c>
      <c r="D2006" s="101"/>
      <c r="E2006">
        <f t="shared" si="35"/>
        <v>22000</v>
      </c>
      <c r="G2006">
        <v>20000</v>
      </c>
    </row>
    <row r="2007" spans="1:7" x14ac:dyDescent="0.2">
      <c r="A2007" t="str">
        <f t="shared" si="36"/>
        <v>ABC-09</v>
      </c>
      <c r="C2007" s="101" t="s">
        <v>468</v>
      </c>
      <c r="D2007" s="101"/>
      <c r="E2007">
        <f t="shared" si="35"/>
        <v>22000</v>
      </c>
      <c r="G2007">
        <v>20000</v>
      </c>
    </row>
    <row r="2008" spans="1:7" x14ac:dyDescent="0.2">
      <c r="A2008" t="str">
        <f t="shared" si="36"/>
        <v>ABC-11</v>
      </c>
      <c r="C2008" s="101" t="s">
        <v>469</v>
      </c>
      <c r="D2008" s="101"/>
      <c r="E2008">
        <f t="shared" si="35"/>
        <v>26400.000000000004</v>
      </c>
      <c r="G2008">
        <v>24000</v>
      </c>
    </row>
    <row r="2009" spans="1:7" x14ac:dyDescent="0.2">
      <c r="A2009" t="str">
        <f t="shared" si="36"/>
        <v>ABC-13</v>
      </c>
      <c r="C2009" s="101" t="s">
        <v>470</v>
      </c>
      <c r="D2009" s="101"/>
      <c r="E2009">
        <f t="shared" si="35"/>
        <v>26400.000000000004</v>
      </c>
      <c r="G2009">
        <v>24000</v>
      </c>
    </row>
    <row r="2010" spans="1:7" x14ac:dyDescent="0.2">
      <c r="A2010" t="str">
        <f t="shared" si="36"/>
        <v>ABC-15</v>
      </c>
      <c r="C2010" s="101" t="s">
        <v>471</v>
      </c>
      <c r="D2010" s="101"/>
      <c r="E2010">
        <f t="shared" si="35"/>
        <v>26400.000000000004</v>
      </c>
      <c r="G2010">
        <v>24000</v>
      </c>
    </row>
    <row r="2011" spans="1:7" x14ac:dyDescent="0.2">
      <c r="A2011" t="str">
        <f t="shared" si="36"/>
        <v>ABC-17</v>
      </c>
      <c r="C2011" s="101" t="s">
        <v>472</v>
      </c>
      <c r="D2011" s="101"/>
      <c r="E2011">
        <f t="shared" si="35"/>
        <v>26400.000000000004</v>
      </c>
      <c r="G2011">
        <v>24000</v>
      </c>
    </row>
    <row r="2012" spans="1:7" x14ac:dyDescent="0.2">
      <c r="A2012" t="str">
        <f t="shared" si="36"/>
        <v>ABC-19</v>
      </c>
      <c r="C2012" s="101" t="s">
        <v>473</v>
      </c>
      <c r="D2012" s="101"/>
      <c r="E2012">
        <f t="shared" si="35"/>
        <v>41800</v>
      </c>
      <c r="G2012">
        <v>38000</v>
      </c>
    </row>
    <row r="2013" spans="1:7" x14ac:dyDescent="0.2">
      <c r="A2013" t="str">
        <f t="shared" si="36"/>
        <v>ABC-21</v>
      </c>
      <c r="C2013" s="101" t="s">
        <v>474</v>
      </c>
      <c r="D2013" s="101"/>
      <c r="E2013">
        <f t="shared" si="35"/>
        <v>22000</v>
      </c>
      <c r="G2013">
        <v>20000</v>
      </c>
    </row>
    <row r="2014" spans="1:7" x14ac:dyDescent="0.2">
      <c r="A2014" t="str">
        <f t="shared" si="36"/>
        <v>ABC-23</v>
      </c>
      <c r="C2014" s="101" t="s">
        <v>475</v>
      </c>
      <c r="D2014" s="101"/>
      <c r="E2014">
        <f t="shared" si="35"/>
        <v>22000</v>
      </c>
      <c r="G2014">
        <v>20000</v>
      </c>
    </row>
    <row r="2015" spans="1:7" x14ac:dyDescent="0.2">
      <c r="A2015" t="str">
        <f t="shared" si="36"/>
        <v>ABC-25</v>
      </c>
      <c r="C2015" s="101" t="s">
        <v>476</v>
      </c>
      <c r="D2015" s="101"/>
      <c r="E2015">
        <f t="shared" si="35"/>
        <v>22000</v>
      </c>
      <c r="G2015">
        <v>20000</v>
      </c>
    </row>
    <row r="2016" spans="1:7" x14ac:dyDescent="0.2">
      <c r="A2016" t="str">
        <f t="shared" si="36"/>
        <v>ABC-27</v>
      </c>
      <c r="C2016" s="101" t="s">
        <v>477</v>
      </c>
      <c r="D2016" s="101"/>
      <c r="E2016">
        <f t="shared" si="35"/>
        <v>70400</v>
      </c>
      <c r="G2016">
        <v>64000</v>
      </c>
    </row>
    <row r="2017" spans="1:7" x14ac:dyDescent="0.2">
      <c r="A2017" t="str">
        <f t="shared" si="36"/>
        <v>ABC-29</v>
      </c>
      <c r="C2017" s="101" t="s">
        <v>478</v>
      </c>
      <c r="D2017" s="101"/>
      <c r="E2017">
        <f t="shared" ref="E2017:E2030" si="37">G2017*1.1</f>
        <v>47300.000000000007</v>
      </c>
      <c r="G2017">
        <v>43000</v>
      </c>
    </row>
    <row r="2018" spans="1:7" x14ac:dyDescent="0.2">
      <c r="A2018" t="str">
        <f t="shared" si="36"/>
        <v>ABC-31</v>
      </c>
      <c r="C2018" s="101" t="s">
        <v>479</v>
      </c>
      <c r="D2018" s="101"/>
      <c r="E2018">
        <f t="shared" si="37"/>
        <v>82500</v>
      </c>
      <c r="G2018">
        <v>75000</v>
      </c>
    </row>
    <row r="2019" spans="1:7" x14ac:dyDescent="0.2">
      <c r="A2019" t="str">
        <f t="shared" si="36"/>
        <v>ABC-33</v>
      </c>
      <c r="C2019" s="101" t="s">
        <v>480</v>
      </c>
      <c r="D2019" s="101"/>
      <c r="E2019">
        <f t="shared" si="37"/>
        <v>59400.000000000007</v>
      </c>
      <c r="G2019">
        <v>54000</v>
      </c>
    </row>
    <row r="2020" spans="1:7" x14ac:dyDescent="0.2">
      <c r="A2020" t="str">
        <f t="shared" si="36"/>
        <v>ABC-35</v>
      </c>
      <c r="C2020" s="101" t="s">
        <v>481</v>
      </c>
      <c r="D2020" s="101"/>
      <c r="E2020">
        <f t="shared" si="37"/>
        <v>121000.00000000001</v>
      </c>
      <c r="G2020">
        <v>110000</v>
      </c>
    </row>
    <row r="2021" spans="1:7" x14ac:dyDescent="0.2">
      <c r="A2021" t="str">
        <f t="shared" si="36"/>
        <v>ABC-37</v>
      </c>
      <c r="C2021" s="101" t="s">
        <v>482</v>
      </c>
      <c r="D2021" s="101"/>
      <c r="E2021">
        <f t="shared" si="37"/>
        <v>59400.000000000007</v>
      </c>
      <c r="G2021">
        <v>54000</v>
      </c>
    </row>
    <row r="2022" spans="1:7" x14ac:dyDescent="0.2">
      <c r="A2022" t="str">
        <f t="shared" si="36"/>
        <v>ABC-39</v>
      </c>
      <c r="C2022" s="101" t="s">
        <v>483</v>
      </c>
      <c r="D2022" s="101"/>
      <c r="E2022">
        <f t="shared" si="37"/>
        <v>71500</v>
      </c>
      <c r="G2022">
        <v>65000</v>
      </c>
    </row>
    <row r="2023" spans="1:7" x14ac:dyDescent="0.2">
      <c r="A2023" t="str">
        <f t="shared" si="36"/>
        <v>ABC-41</v>
      </c>
      <c r="C2023" s="101" t="s">
        <v>484</v>
      </c>
      <c r="D2023" s="101"/>
      <c r="E2023">
        <f t="shared" si="37"/>
        <v>47300.000000000007</v>
      </c>
      <c r="G2023">
        <v>43000</v>
      </c>
    </row>
    <row r="2024" spans="1:7" x14ac:dyDescent="0.2">
      <c r="A2024" t="str">
        <f t="shared" si="36"/>
        <v>ABC-43</v>
      </c>
      <c r="C2024" s="101" t="s">
        <v>485</v>
      </c>
      <c r="D2024" s="101"/>
      <c r="E2024">
        <f t="shared" si="37"/>
        <v>15400.000000000002</v>
      </c>
      <c r="G2024">
        <v>14000</v>
      </c>
    </row>
    <row r="2025" spans="1:7" x14ac:dyDescent="0.2">
      <c r="A2025" t="str">
        <f t="shared" si="36"/>
        <v>ABC-45</v>
      </c>
      <c r="C2025" s="101" t="s">
        <v>486</v>
      </c>
      <c r="D2025" s="101"/>
      <c r="E2025">
        <f t="shared" si="37"/>
        <v>82500</v>
      </c>
      <c r="G2025">
        <v>75000</v>
      </c>
    </row>
    <row r="2026" spans="1:7" x14ac:dyDescent="0.2">
      <c r="A2026" t="str">
        <f t="shared" si="36"/>
        <v>ABC-47</v>
      </c>
      <c r="C2026" s="101" t="s">
        <v>1337</v>
      </c>
      <c r="D2026" s="101"/>
      <c r="E2026">
        <f t="shared" si="37"/>
        <v>46200.000000000007</v>
      </c>
      <c r="G2026">
        <v>42000</v>
      </c>
    </row>
    <row r="2027" spans="1:7" x14ac:dyDescent="0.2">
      <c r="A2027" t="str">
        <f t="shared" si="36"/>
        <v>ABC-48</v>
      </c>
      <c r="C2027" s="101" t="s">
        <v>1338</v>
      </c>
      <c r="D2027" s="101"/>
      <c r="E2027">
        <f t="shared" si="37"/>
        <v>46200.000000000007</v>
      </c>
      <c r="G2027">
        <v>42000</v>
      </c>
    </row>
    <row r="2028" spans="1:7" x14ac:dyDescent="0.2">
      <c r="A2028" t="str">
        <f t="shared" si="36"/>
        <v>ABC-49</v>
      </c>
      <c r="C2028" s="101" t="s">
        <v>1339</v>
      </c>
      <c r="D2028" s="101"/>
      <c r="E2028">
        <f t="shared" si="37"/>
        <v>220000.00000000003</v>
      </c>
      <c r="G2028">
        <v>200000</v>
      </c>
    </row>
    <row r="2029" spans="1:7" x14ac:dyDescent="0.2">
      <c r="A2029" t="str">
        <f t="shared" si="36"/>
        <v>ABC-50</v>
      </c>
      <c r="C2029" s="101" t="s">
        <v>1340</v>
      </c>
      <c r="D2029" s="101"/>
      <c r="E2029">
        <f t="shared" si="37"/>
        <v>220000.00000000003</v>
      </c>
      <c r="G2029">
        <v>200000</v>
      </c>
    </row>
    <row r="2030" spans="1:7" x14ac:dyDescent="0.2">
      <c r="A2030" t="str">
        <f t="shared" si="36"/>
        <v/>
      </c>
      <c r="C2030" s="101"/>
      <c r="D2030" s="101"/>
      <c r="E2030">
        <f t="shared" si="37"/>
        <v>0</v>
      </c>
    </row>
    <row r="2031" spans="1:7" x14ac:dyDescent="0.2">
      <c r="A2031" t="str">
        <f t="shared" si="36"/>
        <v/>
      </c>
      <c r="C2031" s="101"/>
      <c r="D2031" s="101"/>
    </row>
    <row r="2032" spans="1:7" x14ac:dyDescent="0.2">
      <c r="A2032" t="str">
        <f t="shared" si="36"/>
        <v/>
      </c>
      <c r="C2032" s="101"/>
      <c r="D2032" s="101"/>
    </row>
    <row r="2033" spans="1:4" x14ac:dyDescent="0.2">
      <c r="A2033" t="str">
        <f t="shared" si="36"/>
        <v/>
      </c>
      <c r="C2033" s="101"/>
      <c r="D2033" s="101"/>
    </row>
    <row r="2034" spans="1:4" x14ac:dyDescent="0.2">
      <c r="A2034" t="str">
        <f t="shared" si="36"/>
        <v/>
      </c>
      <c r="C2034" s="101"/>
      <c r="D2034" s="101"/>
    </row>
    <row r="2035" spans="1:4" x14ac:dyDescent="0.2">
      <c r="A2035" t="str">
        <f t="shared" si="36"/>
        <v/>
      </c>
      <c r="C2035" s="101"/>
      <c r="D2035" s="101"/>
    </row>
    <row r="2036" spans="1:4" x14ac:dyDescent="0.2">
      <c r="A2036" t="str">
        <f t="shared" si="36"/>
        <v/>
      </c>
      <c r="C2036" s="101"/>
      <c r="D2036" s="101"/>
    </row>
    <row r="2037" spans="1:4" x14ac:dyDescent="0.2">
      <c r="A2037" t="str">
        <f t="shared" si="36"/>
        <v/>
      </c>
      <c r="C2037" s="101"/>
      <c r="D2037" s="101"/>
    </row>
    <row r="2038" spans="1:4" x14ac:dyDescent="0.2">
      <c r="A2038" t="str">
        <f t="shared" si="36"/>
        <v/>
      </c>
      <c r="C2038" s="101"/>
      <c r="D2038" s="101"/>
    </row>
    <row r="2039" spans="1:4" x14ac:dyDescent="0.2">
      <c r="A2039" t="str">
        <f t="shared" si="36"/>
        <v/>
      </c>
      <c r="C2039" s="101"/>
      <c r="D2039" s="101"/>
    </row>
    <row r="2040" spans="1:4" x14ac:dyDescent="0.2">
      <c r="A2040" t="str">
        <f t="shared" si="36"/>
        <v/>
      </c>
      <c r="C2040" s="101"/>
      <c r="D2040" s="101"/>
    </row>
    <row r="2041" spans="1:4" x14ac:dyDescent="0.2">
      <c r="A2041" t="str">
        <f t="shared" si="36"/>
        <v/>
      </c>
      <c r="C2041" s="101"/>
      <c r="D2041" s="101"/>
    </row>
    <row r="2042" spans="1:4" x14ac:dyDescent="0.2">
      <c r="A2042" t="str">
        <f t="shared" si="36"/>
        <v/>
      </c>
      <c r="C2042" s="101"/>
      <c r="D2042" s="101"/>
    </row>
    <row r="2043" spans="1:4" x14ac:dyDescent="0.2">
      <c r="A2043" t="str">
        <f t="shared" si="36"/>
        <v/>
      </c>
      <c r="C2043" s="101"/>
      <c r="D2043" s="101"/>
    </row>
    <row r="2044" spans="1:4" x14ac:dyDescent="0.2">
      <c r="C2044" s="101"/>
      <c r="D2044" s="101"/>
    </row>
    <row r="2045" spans="1:4" x14ac:dyDescent="0.2">
      <c r="C2045" s="101"/>
      <c r="D2045" s="101"/>
    </row>
    <row r="2046" spans="1:4" x14ac:dyDescent="0.2">
      <c r="C2046" s="101"/>
      <c r="D2046" s="101"/>
    </row>
    <row r="2047" spans="1:4" x14ac:dyDescent="0.2">
      <c r="C2047" s="101"/>
      <c r="D2047" s="101"/>
    </row>
    <row r="2048" spans="1:4" x14ac:dyDescent="0.2">
      <c r="C2048" s="101"/>
      <c r="D2048" s="101"/>
    </row>
    <row r="2049" spans="3:4" x14ac:dyDescent="0.2">
      <c r="C2049" s="101"/>
      <c r="D2049" s="101"/>
    </row>
    <row r="2050" spans="3:4" x14ac:dyDescent="0.2">
      <c r="C2050" s="101"/>
      <c r="D2050" s="101"/>
    </row>
    <row r="2051" spans="3:4" x14ac:dyDescent="0.2">
      <c r="C2051" s="101"/>
      <c r="D2051" s="101"/>
    </row>
    <row r="2052" spans="3:4" x14ac:dyDescent="0.2">
      <c r="C2052" s="101"/>
      <c r="D2052" s="101"/>
    </row>
    <row r="2053" spans="3:4" x14ac:dyDescent="0.2">
      <c r="C2053" s="101"/>
      <c r="D2053" s="101"/>
    </row>
    <row r="2054" spans="3:4" x14ac:dyDescent="0.2">
      <c r="C2054" s="101"/>
      <c r="D2054" s="101"/>
    </row>
    <row r="2055" spans="3:4" x14ac:dyDescent="0.2">
      <c r="C2055" s="101"/>
      <c r="D2055" s="101"/>
    </row>
    <row r="2056" spans="3:4" x14ac:dyDescent="0.2">
      <c r="C2056" s="101"/>
      <c r="D2056" s="101"/>
    </row>
    <row r="2057" spans="3:4" x14ac:dyDescent="0.2">
      <c r="C2057" s="101"/>
      <c r="D2057" s="101"/>
    </row>
    <row r="2058" spans="3:4" x14ac:dyDescent="0.2">
      <c r="C2058" s="101"/>
      <c r="D2058" s="101"/>
    </row>
    <row r="2059" spans="3:4" x14ac:dyDescent="0.2">
      <c r="C2059" s="101"/>
      <c r="D2059" s="101"/>
    </row>
    <row r="2060" spans="3:4" x14ac:dyDescent="0.2">
      <c r="C2060" s="101"/>
      <c r="D2060" s="101"/>
    </row>
    <row r="2061" spans="3:4" x14ac:dyDescent="0.2">
      <c r="C2061" s="101"/>
      <c r="D2061" s="101"/>
    </row>
    <row r="2062" spans="3:4" x14ac:dyDescent="0.2">
      <c r="C2062" s="101"/>
      <c r="D2062" s="101"/>
    </row>
    <row r="2063" spans="3:4" x14ac:dyDescent="0.2">
      <c r="C2063" s="101"/>
      <c r="D2063" s="101"/>
    </row>
    <row r="2064" spans="3:4" x14ac:dyDescent="0.2">
      <c r="C2064" s="101"/>
      <c r="D2064" s="101"/>
    </row>
    <row r="2065" spans="3:4" x14ac:dyDescent="0.2">
      <c r="C2065" s="101"/>
      <c r="D2065" s="101"/>
    </row>
    <row r="2066" spans="3:4" x14ac:dyDescent="0.2">
      <c r="C2066" s="101"/>
      <c r="D2066" s="101"/>
    </row>
    <row r="2067" spans="3:4" x14ac:dyDescent="0.2">
      <c r="C2067" s="101"/>
      <c r="D2067" s="101"/>
    </row>
    <row r="2068" spans="3:4" x14ac:dyDescent="0.2">
      <c r="C2068" s="101"/>
      <c r="D2068" s="101"/>
    </row>
    <row r="2069" spans="3:4" x14ac:dyDescent="0.2">
      <c r="C2069" s="101"/>
      <c r="D2069" s="101"/>
    </row>
    <row r="2070" spans="3:4" x14ac:dyDescent="0.2">
      <c r="C2070" s="101"/>
      <c r="D2070" s="101"/>
    </row>
    <row r="2071" spans="3:4" x14ac:dyDescent="0.2">
      <c r="C2071" s="101"/>
      <c r="D2071" s="101"/>
    </row>
    <row r="2072" spans="3:4" x14ac:dyDescent="0.2">
      <c r="C2072" s="101"/>
      <c r="D2072" s="101"/>
    </row>
    <row r="2073" spans="3:4" x14ac:dyDescent="0.2">
      <c r="C2073" s="101"/>
      <c r="D2073" s="101"/>
    </row>
    <row r="2074" spans="3:4" x14ac:dyDescent="0.2">
      <c r="C2074" s="101"/>
      <c r="D2074" s="101"/>
    </row>
    <row r="2075" spans="3:4" x14ac:dyDescent="0.2">
      <c r="C2075" s="101"/>
      <c r="D2075" s="101"/>
    </row>
    <row r="2076" spans="3:4" x14ac:dyDescent="0.2">
      <c r="C2076" s="101"/>
      <c r="D2076" s="101"/>
    </row>
    <row r="2077" spans="3:4" x14ac:dyDescent="0.2">
      <c r="C2077" s="101"/>
      <c r="D2077" s="101"/>
    </row>
    <row r="2078" spans="3:4" x14ac:dyDescent="0.2">
      <c r="C2078" s="101"/>
      <c r="D2078" s="101"/>
    </row>
    <row r="2079" spans="3:4" x14ac:dyDescent="0.2">
      <c r="C2079" s="101"/>
      <c r="D2079" s="101"/>
    </row>
    <row r="2080" spans="3:4" x14ac:dyDescent="0.2">
      <c r="C2080" s="101"/>
      <c r="D2080" s="101"/>
    </row>
    <row r="2081" spans="3:4" x14ac:dyDescent="0.2">
      <c r="C2081" s="101"/>
      <c r="D2081" s="101"/>
    </row>
    <row r="2082" spans="3:4" x14ac:dyDescent="0.2">
      <c r="C2082" s="101"/>
      <c r="D2082" s="101"/>
    </row>
    <row r="2083" spans="3:4" x14ac:dyDescent="0.2">
      <c r="C2083" s="101"/>
      <c r="D2083" s="101"/>
    </row>
    <row r="2084" spans="3:4" x14ac:dyDescent="0.2">
      <c r="C2084" s="101"/>
      <c r="D2084" s="101"/>
    </row>
    <row r="2085" spans="3:4" x14ac:dyDescent="0.2">
      <c r="C2085" s="101"/>
      <c r="D2085" s="101"/>
    </row>
    <row r="2086" spans="3:4" x14ac:dyDescent="0.2">
      <c r="C2086" s="101"/>
      <c r="D2086" s="101"/>
    </row>
    <row r="2087" spans="3:4" x14ac:dyDescent="0.2">
      <c r="C2087" s="101"/>
      <c r="D2087" s="101"/>
    </row>
    <row r="2088" spans="3:4" x14ac:dyDescent="0.2">
      <c r="C2088" s="101"/>
      <c r="D2088" s="101"/>
    </row>
    <row r="2089" spans="3:4" x14ac:dyDescent="0.2">
      <c r="C2089" s="101"/>
      <c r="D2089" s="101"/>
    </row>
    <row r="2090" spans="3:4" x14ac:dyDescent="0.2">
      <c r="C2090" s="101"/>
      <c r="D2090" s="101"/>
    </row>
    <row r="2091" spans="3:4" x14ac:dyDescent="0.2">
      <c r="C2091" s="101"/>
      <c r="D2091" s="101"/>
    </row>
    <row r="2092" spans="3:4" x14ac:dyDescent="0.2">
      <c r="C2092" s="101"/>
      <c r="D2092" s="101"/>
    </row>
    <row r="2093" spans="3:4" x14ac:dyDescent="0.2">
      <c r="C2093" s="101"/>
      <c r="D2093" s="101"/>
    </row>
    <row r="2094" spans="3:4" x14ac:dyDescent="0.2">
      <c r="C2094" s="101"/>
      <c r="D2094" s="101"/>
    </row>
    <row r="2095" spans="3:4" x14ac:dyDescent="0.2">
      <c r="C2095" s="101"/>
      <c r="D2095" s="101"/>
    </row>
    <row r="2096" spans="3:4" x14ac:dyDescent="0.2">
      <c r="C2096" s="101"/>
      <c r="D2096" s="101"/>
    </row>
    <row r="2097" spans="3:4" x14ac:dyDescent="0.2">
      <c r="C2097" s="101"/>
      <c r="D2097" s="101"/>
    </row>
    <row r="2098" spans="3:4" x14ac:dyDescent="0.2">
      <c r="C2098" s="101"/>
      <c r="D2098" s="101"/>
    </row>
    <row r="2099" spans="3:4" x14ac:dyDescent="0.2">
      <c r="C2099" s="101"/>
      <c r="D2099" s="101"/>
    </row>
    <row r="2100" spans="3:4" x14ac:dyDescent="0.2">
      <c r="C2100" s="101"/>
      <c r="D2100" s="101"/>
    </row>
    <row r="2101" spans="3:4" x14ac:dyDescent="0.2">
      <c r="C2101" s="101"/>
      <c r="D2101" s="101"/>
    </row>
    <row r="2102" spans="3:4" x14ac:dyDescent="0.2">
      <c r="C2102" s="101"/>
      <c r="D2102" s="101"/>
    </row>
    <row r="2103" spans="3:4" x14ac:dyDescent="0.2">
      <c r="C2103" s="101"/>
      <c r="D2103" s="101"/>
    </row>
    <row r="2104" spans="3:4" x14ac:dyDescent="0.2">
      <c r="C2104" s="101"/>
      <c r="D2104" s="101"/>
    </row>
    <row r="2105" spans="3:4" x14ac:dyDescent="0.2">
      <c r="C2105" s="101"/>
      <c r="D2105" s="101"/>
    </row>
    <row r="2106" spans="3:4" x14ac:dyDescent="0.2">
      <c r="C2106" s="101"/>
      <c r="D2106" s="101"/>
    </row>
    <row r="2107" spans="3:4" x14ac:dyDescent="0.2">
      <c r="C2107" s="101"/>
      <c r="D2107" s="101"/>
    </row>
    <row r="2108" spans="3:4" x14ac:dyDescent="0.2">
      <c r="C2108" s="101"/>
      <c r="D2108" s="101"/>
    </row>
    <row r="2109" spans="3:4" x14ac:dyDescent="0.2">
      <c r="C2109" s="101"/>
      <c r="D2109" s="101"/>
    </row>
    <row r="2110" spans="3:4" x14ac:dyDescent="0.2">
      <c r="C2110" s="101"/>
      <c r="D2110" s="101"/>
    </row>
    <row r="2111" spans="3:4" x14ac:dyDescent="0.2">
      <c r="C2111" s="101"/>
      <c r="D2111" s="101"/>
    </row>
    <row r="2112" spans="3:4" x14ac:dyDescent="0.2">
      <c r="C2112" s="101"/>
      <c r="D2112" s="101"/>
    </row>
    <row r="2113" spans="3:4" x14ac:dyDescent="0.2">
      <c r="C2113" s="101"/>
      <c r="D2113" s="101"/>
    </row>
    <row r="2114" spans="3:4" x14ac:dyDescent="0.2">
      <c r="C2114" s="101"/>
      <c r="D2114" s="101"/>
    </row>
    <row r="2115" spans="3:4" x14ac:dyDescent="0.2">
      <c r="C2115" s="101"/>
      <c r="D2115" s="101"/>
    </row>
    <row r="2116" spans="3:4" x14ac:dyDescent="0.2">
      <c r="C2116" s="101"/>
      <c r="D2116" s="101"/>
    </row>
    <row r="2117" spans="3:4" x14ac:dyDescent="0.2">
      <c r="C2117" s="101"/>
      <c r="D2117" s="101"/>
    </row>
    <row r="2118" spans="3:4" x14ac:dyDescent="0.2">
      <c r="C2118" s="101"/>
      <c r="D2118" s="101"/>
    </row>
    <row r="2119" spans="3:4" x14ac:dyDescent="0.2">
      <c r="C2119" s="101"/>
      <c r="D2119" s="101"/>
    </row>
    <row r="2120" spans="3:4" x14ac:dyDescent="0.2">
      <c r="C2120" s="101"/>
      <c r="D2120" s="101"/>
    </row>
    <row r="2121" spans="3:4" x14ac:dyDescent="0.2">
      <c r="C2121" s="101"/>
      <c r="D2121" s="101"/>
    </row>
    <row r="2122" spans="3:4" x14ac:dyDescent="0.2">
      <c r="C2122" s="101"/>
      <c r="D2122" s="101"/>
    </row>
    <row r="2123" spans="3:4" x14ac:dyDescent="0.2">
      <c r="C2123" s="101"/>
      <c r="D2123" s="101"/>
    </row>
    <row r="2124" spans="3:4" x14ac:dyDescent="0.2">
      <c r="C2124" s="101"/>
      <c r="D2124" s="101"/>
    </row>
    <row r="2125" spans="3:4" x14ac:dyDescent="0.2">
      <c r="C2125" s="101"/>
      <c r="D2125" s="101"/>
    </row>
    <row r="2126" spans="3:4" x14ac:dyDescent="0.2">
      <c r="C2126" s="101"/>
      <c r="D2126" s="101"/>
    </row>
    <row r="2127" spans="3:4" x14ac:dyDescent="0.2">
      <c r="C2127" s="101"/>
      <c r="D2127" s="101"/>
    </row>
    <row r="2128" spans="3:4" x14ac:dyDescent="0.2">
      <c r="C2128" s="101"/>
      <c r="D2128" s="101"/>
    </row>
    <row r="2129" spans="3:4" x14ac:dyDescent="0.2">
      <c r="C2129" s="101"/>
      <c r="D2129" s="101"/>
    </row>
    <row r="2130" spans="3:4" x14ac:dyDescent="0.2">
      <c r="C2130" s="101"/>
      <c r="D2130" s="101"/>
    </row>
    <row r="2131" spans="3:4" x14ac:dyDescent="0.2">
      <c r="C2131" s="101"/>
      <c r="D2131" s="101"/>
    </row>
    <row r="2132" spans="3:4" x14ac:dyDescent="0.2">
      <c r="C2132" s="101"/>
      <c r="D2132" s="101"/>
    </row>
    <row r="2133" spans="3:4" x14ac:dyDescent="0.2">
      <c r="C2133" s="101"/>
      <c r="D2133" s="101"/>
    </row>
    <row r="2134" spans="3:4" x14ac:dyDescent="0.2">
      <c r="C2134" s="101"/>
      <c r="D2134" s="101"/>
    </row>
    <row r="2135" spans="3:4" x14ac:dyDescent="0.2">
      <c r="C2135" s="101"/>
      <c r="D2135" s="101"/>
    </row>
    <row r="2136" spans="3:4" x14ac:dyDescent="0.2">
      <c r="C2136" s="101"/>
      <c r="D2136" s="101"/>
    </row>
    <row r="2137" spans="3:4" x14ac:dyDescent="0.2">
      <c r="C2137" s="101"/>
      <c r="D2137" s="101"/>
    </row>
    <row r="2138" spans="3:4" x14ac:dyDescent="0.2">
      <c r="C2138" s="101"/>
      <c r="D2138" s="101"/>
    </row>
    <row r="2139" spans="3:4" x14ac:dyDescent="0.2">
      <c r="C2139" s="101"/>
      <c r="D2139" s="101"/>
    </row>
    <row r="2140" spans="3:4" x14ac:dyDescent="0.2">
      <c r="C2140" s="101"/>
      <c r="D2140" s="101"/>
    </row>
    <row r="2141" spans="3:4" x14ac:dyDescent="0.2">
      <c r="C2141" s="101"/>
      <c r="D2141" s="101"/>
    </row>
    <row r="2142" spans="3:4" x14ac:dyDescent="0.2">
      <c r="C2142" s="101"/>
      <c r="D2142" s="101"/>
    </row>
    <row r="2143" spans="3:4" x14ac:dyDescent="0.2">
      <c r="C2143" s="101"/>
      <c r="D2143" s="101"/>
    </row>
    <row r="2144" spans="3:4" x14ac:dyDescent="0.2">
      <c r="C2144" s="101"/>
      <c r="D2144" s="101"/>
    </row>
    <row r="2145" spans="3:4" x14ac:dyDescent="0.2">
      <c r="C2145" s="101"/>
      <c r="D2145" s="101"/>
    </row>
    <row r="2146" spans="3:4" x14ac:dyDescent="0.2">
      <c r="C2146" s="101"/>
      <c r="D2146" s="101"/>
    </row>
    <row r="2147" spans="3:4" x14ac:dyDescent="0.2">
      <c r="C2147" s="101"/>
      <c r="D2147" s="101"/>
    </row>
    <row r="2148" spans="3:4" x14ac:dyDescent="0.2">
      <c r="C2148" s="101"/>
      <c r="D2148" s="101"/>
    </row>
    <row r="2149" spans="3:4" x14ac:dyDescent="0.2">
      <c r="C2149" s="101"/>
      <c r="D2149" s="101"/>
    </row>
    <row r="2150" spans="3:4" x14ac:dyDescent="0.2">
      <c r="C2150" s="101"/>
      <c r="D2150" s="101"/>
    </row>
    <row r="2151" spans="3:4" x14ac:dyDescent="0.2">
      <c r="C2151" s="101"/>
      <c r="D2151" s="101"/>
    </row>
    <row r="2152" spans="3:4" x14ac:dyDescent="0.2">
      <c r="C2152" s="101"/>
      <c r="D2152" s="101"/>
    </row>
    <row r="2153" spans="3:4" x14ac:dyDescent="0.2">
      <c r="C2153" s="101"/>
      <c r="D2153" s="101"/>
    </row>
    <row r="2154" spans="3:4" x14ac:dyDescent="0.2">
      <c r="C2154" s="101"/>
      <c r="D2154" s="101"/>
    </row>
    <row r="2155" spans="3:4" x14ac:dyDescent="0.2">
      <c r="C2155" s="101"/>
      <c r="D2155" s="101"/>
    </row>
    <row r="2156" spans="3:4" x14ac:dyDescent="0.2">
      <c r="C2156" s="101"/>
      <c r="D2156" s="101"/>
    </row>
    <row r="2157" spans="3:4" x14ac:dyDescent="0.2">
      <c r="C2157" s="101"/>
      <c r="D2157" s="101"/>
    </row>
    <row r="2158" spans="3:4" x14ac:dyDescent="0.2">
      <c r="C2158" s="101"/>
      <c r="D2158" s="101"/>
    </row>
    <row r="2159" spans="3:4" x14ac:dyDescent="0.2">
      <c r="C2159" s="101"/>
      <c r="D2159" s="101"/>
    </row>
    <row r="2160" spans="3:4" x14ac:dyDescent="0.2">
      <c r="C2160" s="101"/>
      <c r="D2160" s="101"/>
    </row>
    <row r="2161" spans="3:4" x14ac:dyDescent="0.2">
      <c r="C2161" s="101"/>
      <c r="D2161" s="101"/>
    </row>
    <row r="2162" spans="3:4" x14ac:dyDescent="0.2">
      <c r="C2162" s="101"/>
      <c r="D2162" s="101"/>
    </row>
    <row r="2163" spans="3:4" x14ac:dyDescent="0.2">
      <c r="C2163" s="101"/>
      <c r="D2163" s="101"/>
    </row>
    <row r="2164" spans="3:4" x14ac:dyDescent="0.2">
      <c r="C2164" s="101"/>
      <c r="D2164" s="101"/>
    </row>
    <row r="2165" spans="3:4" x14ac:dyDescent="0.2">
      <c r="C2165" s="101"/>
      <c r="D2165" s="101"/>
    </row>
    <row r="2166" spans="3:4" x14ac:dyDescent="0.2">
      <c r="C2166" s="101"/>
      <c r="D2166" s="101"/>
    </row>
    <row r="2167" spans="3:4" x14ac:dyDescent="0.2">
      <c r="C2167" s="101"/>
      <c r="D2167" s="101"/>
    </row>
    <row r="2168" spans="3:4" x14ac:dyDescent="0.2">
      <c r="C2168" s="101"/>
      <c r="D2168" s="101"/>
    </row>
    <row r="2169" spans="3:4" x14ac:dyDescent="0.2">
      <c r="C2169" s="101"/>
      <c r="D2169" s="101"/>
    </row>
    <row r="2170" spans="3:4" x14ac:dyDescent="0.2">
      <c r="C2170" s="101"/>
      <c r="D2170" s="101"/>
    </row>
    <row r="2171" spans="3:4" x14ac:dyDescent="0.2">
      <c r="C2171" s="101"/>
      <c r="D2171" s="101"/>
    </row>
    <row r="2172" spans="3:4" x14ac:dyDescent="0.2">
      <c r="C2172" s="101"/>
      <c r="D2172" s="101"/>
    </row>
    <row r="2173" spans="3:4" x14ac:dyDescent="0.2">
      <c r="C2173" s="101"/>
      <c r="D2173" s="101"/>
    </row>
    <row r="2174" spans="3:4" x14ac:dyDescent="0.2">
      <c r="C2174" s="101"/>
      <c r="D2174" s="101"/>
    </row>
    <row r="2175" spans="3:4" x14ac:dyDescent="0.2">
      <c r="C2175" s="101"/>
      <c r="D2175" s="101"/>
    </row>
    <row r="2176" spans="3:4" x14ac:dyDescent="0.2">
      <c r="C2176" s="101"/>
      <c r="D2176" s="101"/>
    </row>
    <row r="2177" spans="3:4" x14ac:dyDescent="0.2">
      <c r="C2177" s="101"/>
      <c r="D2177" s="101"/>
    </row>
    <row r="2178" spans="3:4" x14ac:dyDescent="0.2">
      <c r="C2178" s="101"/>
      <c r="D2178" s="101"/>
    </row>
    <row r="2179" spans="3:4" x14ac:dyDescent="0.2">
      <c r="C2179" s="101"/>
      <c r="D2179" s="101"/>
    </row>
    <row r="2180" spans="3:4" x14ac:dyDescent="0.2">
      <c r="C2180" s="101"/>
      <c r="D2180" s="101"/>
    </row>
    <row r="2181" spans="3:4" x14ac:dyDescent="0.2">
      <c r="C2181" s="101"/>
      <c r="D2181" s="101"/>
    </row>
    <row r="2182" spans="3:4" x14ac:dyDescent="0.2">
      <c r="C2182" s="101"/>
      <c r="D2182" s="101"/>
    </row>
    <row r="2183" spans="3:4" x14ac:dyDescent="0.2">
      <c r="C2183" s="101"/>
      <c r="D2183" s="101"/>
    </row>
    <row r="2184" spans="3:4" x14ac:dyDescent="0.2">
      <c r="C2184" s="101"/>
      <c r="D2184" s="101"/>
    </row>
    <row r="2185" spans="3:4" x14ac:dyDescent="0.2">
      <c r="C2185" s="101"/>
      <c r="D2185" s="101"/>
    </row>
    <row r="2186" spans="3:4" x14ac:dyDescent="0.2">
      <c r="C2186" s="101"/>
      <c r="D2186" s="101"/>
    </row>
    <row r="2187" spans="3:4" x14ac:dyDescent="0.2">
      <c r="C2187" s="101"/>
      <c r="D2187" s="101"/>
    </row>
    <row r="2188" spans="3:4" x14ac:dyDescent="0.2">
      <c r="C2188" s="101"/>
      <c r="D2188" s="101"/>
    </row>
    <row r="2189" spans="3:4" x14ac:dyDescent="0.2">
      <c r="C2189" s="101"/>
      <c r="D2189" s="101"/>
    </row>
    <row r="2190" spans="3:4" x14ac:dyDescent="0.2">
      <c r="C2190" s="101"/>
      <c r="D2190" s="101"/>
    </row>
    <row r="2191" spans="3:4" x14ac:dyDescent="0.2">
      <c r="C2191" s="101"/>
      <c r="D2191" s="101"/>
    </row>
    <row r="2192" spans="3:4" x14ac:dyDescent="0.2">
      <c r="C2192" s="101"/>
      <c r="D2192" s="101"/>
    </row>
  </sheetData>
  <sheetProtection algorithmName="SHA-512" hashValue="H2teZhjoOBzcRmlH83or5P9/DC92Q25I1yKeSpFK2pstXLJz+Dc00L6f7G2ogf9Q3+aiFjrp4l3WIkmgPSByew==" saltValue="fPjj3GTyhQW2VI9yhGC67Q==" spinCount="100000" sheet="1" objects="1" scenarios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BC4:BC43">
    <sortCondition ref="BC43"/>
  </sortState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お見積もり書 </vt:lpstr>
      <vt:lpstr>記入例</vt:lpstr>
      <vt:lpstr>商品価格</vt:lpstr>
      <vt:lpstr>'お見積もり書 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2023-10-11T04:18:25Z</dcterms:modified>
</cp:coreProperties>
</file>